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5" windowWidth="15165" windowHeight="120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3" i="1"/>
  <c r="F142" s="1"/>
  <c r="E143"/>
  <c r="E142"/>
  <c r="F139"/>
  <c r="F138" s="1"/>
  <c r="E139"/>
  <c r="E138"/>
  <c r="E136"/>
  <c r="E135" s="1"/>
  <c r="F131"/>
  <c r="F130" s="1"/>
  <c r="F129" s="1"/>
  <c r="E131"/>
  <c r="E130" s="1"/>
  <c r="E129" s="1"/>
  <c r="F127"/>
  <c r="E127"/>
  <c r="F126"/>
  <c r="E126"/>
  <c r="E125" s="1"/>
  <c r="F125"/>
  <c r="F122"/>
  <c r="E122"/>
  <c r="F120"/>
  <c r="E120"/>
  <c r="F118"/>
  <c r="F117" s="1"/>
  <c r="F116" s="1"/>
  <c r="E118"/>
  <c r="E117" s="1"/>
  <c r="E116" s="1"/>
  <c r="F112"/>
  <c r="E112"/>
  <c r="F111"/>
  <c r="E111"/>
  <c r="F101"/>
  <c r="E101"/>
  <c r="F100"/>
  <c r="F99" s="1"/>
  <c r="E100"/>
  <c r="E99" s="1"/>
  <c r="F97"/>
  <c r="F96" s="1"/>
  <c r="E97"/>
  <c r="E96" s="1"/>
  <c r="F94"/>
  <c r="F93" s="1"/>
  <c r="E94"/>
  <c r="E93" s="1"/>
  <c r="F85"/>
  <c r="F84" s="1"/>
  <c r="E85"/>
  <c r="E84" s="1"/>
  <c r="F76"/>
  <c r="F75" s="1"/>
  <c r="F74" s="1"/>
  <c r="E76"/>
  <c r="E75" s="1"/>
  <c r="F72"/>
  <c r="E72"/>
  <c r="F71"/>
  <c r="E71"/>
  <c r="F69"/>
  <c r="E69"/>
  <c r="F68"/>
  <c r="E68"/>
  <c r="F65"/>
  <c r="E65"/>
  <c r="F64"/>
  <c r="F63" s="1"/>
  <c r="E64"/>
  <c r="E63" s="1"/>
  <c r="F59"/>
  <c r="E59"/>
  <c r="F58"/>
  <c r="E58"/>
  <c r="F57"/>
  <c r="E57"/>
  <c r="F52"/>
  <c r="E52"/>
  <c r="F51"/>
  <c r="E51"/>
  <c r="F47"/>
  <c r="E47"/>
  <c r="F46"/>
  <c r="E46"/>
  <c r="F42"/>
  <c r="E42"/>
  <c r="F41"/>
  <c r="E41"/>
  <c r="F37"/>
  <c r="E37"/>
  <c r="F36"/>
  <c r="F35" s="1"/>
  <c r="E36"/>
  <c r="E35" s="1"/>
  <c r="F33"/>
  <c r="E33"/>
  <c r="F32"/>
  <c r="E32"/>
  <c r="F27"/>
  <c r="E27"/>
  <c r="F26"/>
  <c r="E26"/>
  <c r="F25"/>
  <c r="E25"/>
  <c r="F23"/>
  <c r="E23"/>
  <c r="F22"/>
  <c r="E22"/>
  <c r="F20"/>
  <c r="E20"/>
  <c r="F19"/>
  <c r="E19"/>
  <c r="F15"/>
  <c r="E15"/>
  <c r="F14"/>
  <c r="E14"/>
  <c r="E10" s="1"/>
  <c r="F12"/>
  <c r="E12"/>
  <c r="F11"/>
  <c r="F10"/>
  <c r="F145" l="1"/>
  <c r="E74"/>
  <c r="E145" s="1"/>
  <c r="F135"/>
</calcChain>
</file>

<file path=xl/sharedStrings.xml><?xml version="1.0" encoding="utf-8"?>
<sst xmlns="http://schemas.openxmlformats.org/spreadsheetml/2006/main" count="278" uniqueCount="271">
  <si>
    <t>Исполнение бюджета по муниципальным программам Колобовского городского поселения   за 9 месяцев 2017 года</t>
  </si>
  <si>
    <t>Наименование</t>
  </si>
  <si>
    <t>Целевая статья</t>
  </si>
  <si>
    <t>Вид расходов</t>
  </si>
  <si>
    <t>План тыс. руб</t>
  </si>
  <si>
    <t>Факт тыс. руб</t>
  </si>
  <si>
    <t>% исполнения</t>
  </si>
  <si>
    <t>Муниципальная программа Колобовского городского поселения «Обеспечение деятельности в области гражданской обороны, чрезвычайных  ситуаций, пожарной безопасности, безопасности людей на водных объектах и профилактике  терроризма и экстримизма»</t>
  </si>
  <si>
    <t>01  00 0 00000</t>
  </si>
  <si>
    <t>Подпрограмма "Осуществление мероприятий в области ГОЧС"</t>
  </si>
  <si>
    <t>01 00 0 00000</t>
  </si>
  <si>
    <t>Основное мероприятие "Мероприятия в области ГОЧС"</t>
  </si>
  <si>
    <t xml:space="preserve">01 1 01 00000 </t>
  </si>
  <si>
    <t>Осуществление поддержки в постоянной готовности сил и средств к реагированию на ЧС на объектах, расположенных на территории Колобовского городского поселения (Закупка товаров, работ и услуг для государственных (муниципальных) нужд)</t>
  </si>
  <si>
    <t>01 1 01 00090</t>
  </si>
  <si>
    <t>Подпрограмма «Осуществление мер пожарной безопасности на территории поселения»</t>
  </si>
  <si>
    <t xml:space="preserve">01 2 00 00000 </t>
  </si>
  <si>
    <t>Основное мероприятие "Выполнение работ по противопожарным мероприятиям»</t>
  </si>
  <si>
    <t>01 2 01 00000</t>
  </si>
  <si>
    <t>Проведение работ по противопожарным мероприятиям (Закупка товаров, работ и услуг для государственных (муниципальных) нужд)</t>
  </si>
  <si>
    <t xml:space="preserve">01 2 01 00100  </t>
  </si>
  <si>
    <t>Выполнение работ по ремонту пирсов и подъездных путей к пожарным водоемам (Закупка товаров, работ и услуг для государственных (муниципальных) нужд)</t>
  </si>
  <si>
    <t>01 2 01 00110</t>
  </si>
  <si>
    <t>Субсидия на укрепление материально-технической базы ОО «ДПО ШМР ИО» для реализации мероприятий по осуществлению уставной деятельности (Предоставление субсидии некоммерческим организациям)</t>
  </si>
  <si>
    <t>01 2 01 60090</t>
  </si>
  <si>
    <t>Подпрограмма «Обеспечение мероприятий по безопасности людей на водных объектах поселения</t>
  </si>
  <si>
    <t xml:space="preserve">01 3 00 00000 </t>
  </si>
  <si>
    <t>Основное мероприятие «Обеспечение мероприятий по оборудованию и содержанию мест массового отдыха людей на водных объектах поселения</t>
  </si>
  <si>
    <t>01 3 01 00000</t>
  </si>
  <si>
    <t xml:space="preserve">Обеспечение мероприятий по оборудованию и содержанию мест массового отдыха людей на водных объектах поселения (Закупка товаров, работ и услуг для государственных (муниципальных) </t>
  </si>
  <si>
    <t>01 3 01 00120</t>
  </si>
  <si>
    <t>Подпрограмма «Обеспечение мероприятий по профилактике мер по терроризму и экстримизму, гармонизации межэтнических отношений, профилактике проявления  ксенофобии»</t>
  </si>
  <si>
    <t>01 4 00 00000</t>
  </si>
  <si>
    <t>Основное мероприятие "«Профилактика мер по терроризму и экстримизму»</t>
  </si>
  <si>
    <t xml:space="preserve">01  4 01 00000 </t>
  </si>
  <si>
    <t>Организация и проведение мероприятий по профилактике терроризма и экстримизма (Закупка товаров, работ и услуг для государственных (муниципальных) нужд</t>
  </si>
  <si>
    <t>01 4 01 00130</t>
  </si>
  <si>
    <t>Муниципальная программа «Развитие автомобильных дорог на территории Колобовского городского поселения»</t>
  </si>
  <si>
    <t xml:space="preserve">02 0  00 00000 </t>
  </si>
  <si>
    <t>Подпрограмма «Содержание и ремонт дорог, мостов и переходов внутри населенных пунктов поселения»</t>
  </si>
  <si>
    <t>02 1 00 00000</t>
  </si>
  <si>
    <t>Основное мероприятие «Ремонт и содержание дорожно-транспортной сети»</t>
  </si>
  <si>
    <t>02 1 01 00000</t>
  </si>
  <si>
    <t>Содержание и ремонт автомобильных дорог, мостов и переходов   в границах  населенных пунктов поселения(Закупка товаров, работ и услуг для государственных (муниципальных) нужд</t>
  </si>
  <si>
    <t>02 1 01  00140</t>
  </si>
  <si>
    <t>Финансовое обеспечение дорожной деятельности</t>
  </si>
  <si>
    <t>02  1  01  53900</t>
  </si>
  <si>
    <t>Финансовое обеспечение дорожной деятельности в Колобовском городском поселении</t>
  </si>
  <si>
    <t>02 1 01 00266</t>
  </si>
  <si>
    <t>Разработка сметной документации на ремонтные работы дорожной сети в границах  населенных пунктов поселения(Закупка товаров, работ и услуг для государственных (муниципальных) нужд</t>
  </si>
  <si>
    <t>02 1 01  00150</t>
  </si>
  <si>
    <t>Подпрограмма «Обеспечение безопасности дорожного движения»</t>
  </si>
  <si>
    <t>02 2 02 00000</t>
  </si>
  <si>
    <t>Основное мероприятие «Безопасность дорожного движения»</t>
  </si>
  <si>
    <t xml:space="preserve">02 2 01 00000 </t>
  </si>
  <si>
    <t>Обеспечение безопасности дорожного движения(Закупка товаров, работ и услуг для государственных (муниципальных) нужд</t>
  </si>
  <si>
    <t xml:space="preserve">02 2  01 00160 </t>
  </si>
  <si>
    <t>Муниципальная программа «Обеспечение доступным и комфортным жильем, услугами жилищно-коммунального хозяйства населения Колобовского городского поселения»</t>
  </si>
  <si>
    <t xml:space="preserve">03 0 00  00000 </t>
  </si>
  <si>
    <t>Подпрограмма «Переселение граждан из аварийного жилищного фонда с учетом необходимости развития малоэтажного жилищного строительства на территории Колобовского городского поселения»</t>
  </si>
  <si>
    <t>03 1 00 00000</t>
  </si>
  <si>
    <t>Основное мероприятие «Переселение граждан из аварийного жилищного фонда»</t>
  </si>
  <si>
    <t xml:space="preserve">03 1 01 00000 </t>
  </si>
  <si>
    <t>Обеспечение  мероприятий по переселению граждан из аварийного жилищного фонда.В том числе переселение граждан из аварийного жилищного фонда  с учетом необходимости развития малоэтажного жилищного строительства (Иные бюджетные ассигнования)</t>
  </si>
  <si>
    <t>03 1 01 К9602</t>
  </si>
  <si>
    <t>Обеспечение мероприятий по переселению граждан из аварийного жилищного фонда.В том числе переселение граждан с учетом необходимости развития  малоэтажного жилищного строительства  (Иные бюджетные ассигнования)</t>
  </si>
  <si>
    <t xml:space="preserve">03 1  01 09602 </t>
  </si>
  <si>
    <t>Обеспечение мероприятий по переселению граждан из аварийного жилищного фонда. В том числе переселение граждан из аварийного жилищного фонда с учетом необходимости развития малоэтажного жилищного строительства   (Иные бюжетные ассигнования)</t>
  </si>
  <si>
    <t xml:space="preserve">03 1 01 09502 </t>
  </si>
  <si>
    <t>Подпрограмма «Содержание и ремонт муниципального имущества»</t>
  </si>
  <si>
    <t xml:space="preserve">03 2  00 00000 </t>
  </si>
  <si>
    <t>Основное мероприятие «Содержание муниципального имущества»</t>
  </si>
  <si>
    <t>03 2 01 00000</t>
  </si>
  <si>
    <t>Обеспечение выполнения работ по ремонту и содержанию  муниципального имущества (Закупка товаров, работ и услуг для государственных (муниципальных) нужд</t>
  </si>
  <si>
    <t>03 2 01 00170</t>
  </si>
  <si>
    <t>Взносы на капитальный ремонт общего имущества в многоквартирных домах(Закупка товаров, работ и услуг для государственных (муниципальных) нужд</t>
  </si>
  <si>
    <t xml:space="preserve">03 2 01 00500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</si>
  <si>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 помещений (Бюджетные инвестиции на приобретение объектов недвижимого имущества в государственную (муниципальную) собственность</t>
  </si>
  <si>
    <r>
      <t xml:space="preserve">03 2 01 </t>
    </r>
    <r>
      <rPr>
        <sz val="12"/>
        <rFont val="Times New Roman"/>
        <family val="1"/>
        <charset val="204"/>
      </rPr>
      <t xml:space="preserve">50820 </t>
    </r>
  </si>
  <si>
    <t>Подпрограмма «Обеспечение энергосбережения и энергетической эффективности в Колобовском городском поселении»</t>
  </si>
  <si>
    <t xml:space="preserve">03 3 00 00000 </t>
  </si>
  <si>
    <t>Основное мероприятие «Обеспечение энергосбережения и энергетической эффективности»</t>
  </si>
  <si>
    <t xml:space="preserve">03 3 01 00000 </t>
  </si>
  <si>
    <t>Обеспечение выполнения  работ по ремонту печей и замене оконных блоков и дверей в муниципальном жилом фонде поселения (Закупка товаров, работ и услуг для государственных (муниципальных) нужд</t>
  </si>
  <si>
    <t>03 3  01 00180</t>
  </si>
  <si>
    <t>Внесение изменений в схему теплоснабжения,водоснабжения и водоотведения поселения(Закупка товаров, работ и услуг для государственных (муниципальных) нужд</t>
  </si>
  <si>
    <t>03 3 01 00190</t>
  </si>
  <si>
    <t>Установка и замена бытовых приборов учета газа и воды, газового оборудования в муниципальном жилом фонде(Закупка товаров, работ и услуг для государственных (муниципальных) нужд</t>
  </si>
  <si>
    <t xml:space="preserve">03 3 01 00370 </t>
  </si>
  <si>
    <t>Подпрограмма «Развитие инженерных инфраструктур Колобовского городского поселения»</t>
  </si>
  <si>
    <t xml:space="preserve">03 4 00 00000 </t>
  </si>
  <si>
    <t>Основное мероприятие «Модернизация объектов коммунальной инфраструктуры и обеспечение функционирования систем жизнеобеспечения»</t>
  </si>
  <si>
    <t>03 4 01 00000</t>
  </si>
  <si>
    <t>Обеспечение ремонта и реконструкции источника водоснабжения населения и соц. сферы п. Колобово(Закупка товаров, работ и услуг для государственных (муниципальных) нужд</t>
  </si>
  <si>
    <t xml:space="preserve">03  4 01 00600 </t>
  </si>
  <si>
    <t xml:space="preserve">Софинансирование работ по реконструкции объекта концессионного соглашения </t>
  </si>
  <si>
    <t>03 4 01 00262</t>
  </si>
  <si>
    <t>Приобретение оборудования для нужд Колобовского городского поселения (Закупка товаров, работ и услуг для государственных (муниципальных) нужд)</t>
  </si>
  <si>
    <t>03 4 01 00268</t>
  </si>
  <si>
    <t>Ремонт и содержание колодцев в Колобовском городском поселении (Закупка товаров, работ и услуг для государственных (муниципальных) нужд)</t>
  </si>
  <si>
    <t>03 4 01 00267</t>
  </si>
  <si>
    <t>Муниципальная программа «Совершенствование управлением муниципальной собственностью Колобовского городского поселения »</t>
  </si>
  <si>
    <t xml:space="preserve">04 0 00 00000 </t>
  </si>
  <si>
    <t>Подпрограмма «Эффективное управление муниципальной собственностью и земельными ресурсами поселения»</t>
  </si>
  <si>
    <t xml:space="preserve">04 1 00 00000 </t>
  </si>
  <si>
    <t>Основное мероприятие «Управление муниципальной собственностью и земельными ресурсами»</t>
  </si>
  <si>
    <t xml:space="preserve">04 1 01 00000 </t>
  </si>
  <si>
    <t>Техническая инвентаризация объектов муниципальной собственности и культурного наследия (Закупка товаров, работ и услуг для государственных (муниципальных) нужд</t>
  </si>
  <si>
    <t xml:space="preserve">04 1 01 00200 </t>
  </si>
  <si>
    <t>Проведение кадастровых 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</t>
  </si>
  <si>
    <t xml:space="preserve">04 1 01 00610 </t>
  </si>
  <si>
    <t>Внесение изменений в Генеральный план поселения(Закупка товаров, работ и услуг для государственных (муниципальных) нужд</t>
  </si>
  <si>
    <t xml:space="preserve">04 1 01 00390  </t>
  </si>
  <si>
    <t>Муниципальная программа «Обеспечение мероприятий по благоустройству населенных пунктов Колобовского городского поселения»</t>
  </si>
  <si>
    <t xml:space="preserve">05 0 00 00000  </t>
  </si>
  <si>
    <t>Подпрограмма «Организация и обеспечение уличного освещения на территории Колобовского городского поселения»</t>
  </si>
  <si>
    <t xml:space="preserve">05 1 00 00000 </t>
  </si>
  <si>
    <t>Основное мероприятие «Уличное освещение»</t>
  </si>
  <si>
    <t xml:space="preserve">05 1 01 00000 </t>
  </si>
  <si>
    <t>Оплата электроэнергии за уличное освещение (Закупка товаров, работ и услуг для государственных (муниципальных) нужд</t>
  </si>
  <si>
    <t xml:space="preserve">05 1 01 00220  </t>
  </si>
  <si>
    <t xml:space="preserve">  Обеспечение выполнения работ и услуг по содержанию и установке линий уличного освещения (Закупка товаров, работ и услуг для государственных (муниципальных) нужд</t>
  </si>
  <si>
    <t>05 1 01 00230</t>
  </si>
  <si>
    <t>Подпрограмма «Обеспечение мероприятий по содержанию и ремонту памятников и обелисков, содержание кладбищ»</t>
  </si>
  <si>
    <t xml:space="preserve">05 2 00 00000 </t>
  </si>
  <si>
    <t>Основное мероприятие «Содержание памятников, обелисков, мест захоронения»</t>
  </si>
  <si>
    <t>05 2 01 00000</t>
  </si>
  <si>
    <t>Содержание и ремонт памятников, обелисков, мест захоронения (Закупка товаров, работ и услуг для государственных (муниципальных) нужд</t>
  </si>
  <si>
    <t xml:space="preserve">05 2  01 02400 </t>
  </si>
  <si>
    <t>Подпрограмма «Организация благоустройства и озеленения территории поселения»</t>
  </si>
  <si>
    <t>05 3  00 00000</t>
  </si>
  <si>
    <t>Основное мероприятие «Благоустройство территории»</t>
  </si>
  <si>
    <t xml:space="preserve">05 3 01 00000 </t>
  </si>
  <si>
    <t>Прочие мероприятия по благоустройству и озеленению территории Колобовского городского поселения (Закупка товаров, работ и услуг для государственных (муниципальных) нужд</t>
  </si>
  <si>
    <t>05 3  01 00250</t>
  </si>
  <si>
    <t>Муниципальная программа «Развитие культуры и спорта на территории Колобовского городского поселения»</t>
  </si>
  <si>
    <t xml:space="preserve">06 0  00 00000 </t>
  </si>
  <si>
    <t>Подпрограмма «Обеспечение деятельности, сохранение и развитие учреждений культуры на территории Колобовского городского поселения»</t>
  </si>
  <si>
    <t xml:space="preserve">06 1 00 00000 </t>
  </si>
  <si>
    <t>Основное мероприятие «Функционирование казённого учреждения»</t>
  </si>
  <si>
    <t>06 1 01 00000</t>
  </si>
  <si>
    <t>Обеспечение деятельности клубов и домов культуры поселения(Расходы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</si>
  <si>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06 1 01 00260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</si>
  <si>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</si>
  <si>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1 01 S0010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</si>
  <si>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</si>
  <si>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06 1 01 </t>
    </r>
    <r>
      <rPr>
        <sz val="12"/>
        <rFont val="Times New Roman"/>
        <family val="1"/>
        <charset val="204"/>
      </rPr>
      <t>80340</t>
    </r>
  </si>
  <si>
    <t>Укрепление материально-технической базы муниципальных учреждений культуры Ивановской области (Закупка товаров, работ и услуг для государственных (муниципальных) нужд)</t>
  </si>
  <si>
    <t>061 01 81980</t>
  </si>
  <si>
    <t>Укрепление материально-технической базы муниципальных учреждений культуры Колобовского городского поселения</t>
  </si>
  <si>
    <t>061 01 S1980</t>
  </si>
  <si>
    <t>Обеспечение деятельности клубов и домов культуры поселения (Закупка товаров, работ и услуг для государственных (муниципальных) нужд)</t>
  </si>
  <si>
    <t>Обеспечение деятельности клубов и домов культуры поселения (Иные бюджетные ассигнования)</t>
  </si>
  <si>
    <t>Подпрограмма «Обеспечение информационно-библиотечного обслуживания населения»</t>
  </si>
  <si>
    <t>06 2 01 00000</t>
  </si>
  <si>
    <t>Основное мероприятие «Развитие библиотечного дела»</t>
  </si>
  <si>
    <t xml:space="preserve">06 2 01 00000 </t>
  </si>
  <si>
    <t>Обеспечение деятельности  библиотек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</si>
  <si>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06 2  01 00260</t>
  </si>
  <si>
    <t>06 2 01 S0010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</si>
  <si>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</si>
  <si>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06 2 01 80340</t>
  </si>
  <si>
    <t>Комплектование книжных фондов библиотек муниципальных образований  (Закупка товаров, работ и услуг для государственных (муниципальных) нужд)</t>
  </si>
  <si>
    <t>06 2 01 R5191</t>
  </si>
  <si>
    <t>Комплектование книжных фондов библиотек Колобовского городского поселения  (Закупка товаров, работ и услуг для государственных (муниципальных) нужд)</t>
  </si>
  <si>
    <t>06 2 01 L5191</t>
  </si>
  <si>
    <t>Обеспечение деятельности  библиотек поселения (Закупка товаров, работ и услуг для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</si>
  <si>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</si>
  <si>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r>
      <t xml:space="preserve">06 2 01  </t>
    </r>
    <r>
      <rPr>
        <sz val="12"/>
        <rFont val="Times New Roman"/>
        <family val="1"/>
        <charset val="204"/>
      </rPr>
      <t xml:space="preserve"> 51440</t>
    </r>
    <r>
      <rPr>
        <sz val="12"/>
        <color indexed="8"/>
        <rFont val="Times New Roman"/>
        <family val="1"/>
        <charset val="204"/>
      </rPr>
      <t xml:space="preserve"> </t>
    </r>
  </si>
  <si>
    <t>Подпрограмма «Развитие физической культуры и спорта на территории Колобовского городского поселения»</t>
  </si>
  <si>
    <t xml:space="preserve">06 3  00 00000  </t>
  </si>
  <si>
    <t>Основное мероприятие «Развитие физической культуры и спорта»</t>
  </si>
  <si>
    <t xml:space="preserve">06 3 01 00000 </t>
  </si>
  <si>
    <t>Обеспечение условий для занятий физической культурой и спортом, организация и проведения массовых спортивных и физкультурных мероприятий  (Закупка товаров, работ и услуг для государственных (муниципальных) нужд)</t>
  </si>
  <si>
    <t xml:space="preserve">06 3 01 00260 </t>
  </si>
  <si>
    <t>Подпрограмма "Военно-патриотическое воспитание молодых граждан"</t>
  </si>
  <si>
    <t>06 4 00 00000</t>
  </si>
  <si>
    <t>Основное мероприятие "Патриотическое воспитание молодежи"</t>
  </si>
  <si>
    <t xml:space="preserve">06 4 01 00000 </t>
  </si>
  <si>
    <t>Организация и проведение мероприятий по военно-патриотическому воспитанию молодежи</t>
  </si>
  <si>
    <t>06 4 01 00260</t>
  </si>
  <si>
    <t>Муниципальная программа «Развитие местного самоуправления в Колобовском городском поселении»</t>
  </si>
  <si>
    <t xml:space="preserve">07 0 00 00000 </t>
  </si>
  <si>
    <t>Подпрограмма «Обеспечение деятельности органов местного самоуправления Колобовского городского поселения»</t>
  </si>
  <si>
    <t xml:space="preserve">07  1  00 00000 </t>
  </si>
  <si>
    <t>Основное мероприятие «Деятельность органов местного самоуправления»</t>
  </si>
  <si>
    <t xml:space="preserve">07 1 01 00000 </t>
  </si>
  <si>
    <t>Обеспечение функций администрации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</si>
  <si>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07 1  01   00530 </t>
  </si>
  <si>
    <t>Обеспечение функций администрации поселения  (Закупка товаров, работ и услуг для государственных (муниципальных) нужд)</t>
  </si>
  <si>
    <t>071 01 00530</t>
  </si>
  <si>
    <t xml:space="preserve"> Обеспечение функций администрации поселения  (Иные бюджетные ассигнования)</t>
  </si>
  <si>
    <t>Обеспечение функций  главы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</si>
  <si>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07 1  01   00630   </t>
  </si>
  <si>
    <t>Обеспечение деятельности Контрольно-счетной палаты в соответствии с заключенным соглашением(Иные межбюджетные трансферты)</t>
  </si>
  <si>
    <t xml:space="preserve">07 1  01   00640  </t>
  </si>
  <si>
    <t>Организация и проведение мероприятий, связанных с государственными праздниками, юбилейными и памятными датами и другие мероприятия  (Закупка товаров, работ и услуг для государственных (муниципальных) нужд)</t>
  </si>
  <si>
    <t xml:space="preserve">07  1  01   00550  </t>
  </si>
  <si>
    <t>Возмещение расходов на организацию предоставления муниципальных услуг через удаленные рабочие места</t>
  </si>
  <si>
    <t>07 1 01 00264</t>
  </si>
  <si>
    <t>Обеспечение информирования населения о деятельности органов местного самоуправления поселения  (Закупка товаров, работ и услуг для государственных (муниципальных) нужд)</t>
  </si>
  <si>
    <t>07  1 01 00560</t>
  </si>
  <si>
    <t>Пенсионное обеспечение некоторых категорий граждан, имеющих право на выплату муниципальной пенсии в соответствии с действующим законодательством  (Социальное обеспечение и иные выплаты населению)</t>
  </si>
  <si>
    <t>07  1  01 00570</t>
  </si>
  <si>
    <t>Подпрограмма «Развитие муниципальной службы»</t>
  </si>
  <si>
    <t xml:space="preserve">07   2 00 00000 </t>
  </si>
  <si>
    <t>Основное мероприятие «Профессиональное и дополнительное образование»</t>
  </si>
  <si>
    <t xml:space="preserve">07  2  01 00000 </t>
  </si>
  <si>
    <t>Обеспечение подготовки, переподготовки, обучения и повышения квалификации  муниципальных служащих и специалистов  (Закупка товаров, работ и услуг для государственных (муниципальных) нужд)</t>
  </si>
  <si>
    <t xml:space="preserve">07 2 01 00580 </t>
  </si>
  <si>
    <t xml:space="preserve">Обеспечение подготовки, переподготовки, обучения и повышения квалификации  муниципальных служащих и специалистов  </t>
  </si>
  <si>
    <t>072 01 00580</t>
  </si>
  <si>
    <t>Взносы в Совет муниципальных образований Ивановской области  (Закупка товаров, работ и услуг для государственных (муниципальных) нужд)</t>
  </si>
  <si>
    <t xml:space="preserve">07  2 01 00590 </t>
  </si>
  <si>
    <t>Муниципальная программа «Поддержка субъектов малого предпринимательства»</t>
  </si>
  <si>
    <t xml:space="preserve">08 0 00 00000 </t>
  </si>
  <si>
    <t>Подпрограмма «Поддержка субъектов малого предпринимательства»</t>
  </si>
  <si>
    <t xml:space="preserve">08 1 00 00000 </t>
  </si>
  <si>
    <t>Основное мероприятие: «Поддержка субъектов малого предпринимательства»</t>
  </si>
  <si>
    <t xml:space="preserve">08  1  01 00000 </t>
  </si>
  <si>
    <t>Субсидии на оказание социально-значимых бытовых услуг субъектами малого предпринимательства (Иные бюджетные ассигнования)</t>
  </si>
  <si>
    <t>08  1 01 60110</t>
  </si>
  <si>
    <t>Основное мероприятие "Субсидирование части затрат СМСП связанных с уплатой процентов по кредитам"</t>
  </si>
  <si>
    <t>08 1 02 00000</t>
  </si>
  <si>
    <t>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строительствао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услуг)(Иные бюджетные ассигнования)</t>
  </si>
  <si>
    <t>08 1 02  L 5272</t>
  </si>
  <si>
    <t>Основное мероприятие "Субсидирование части затрат СМСП связанныз с уплатой первого взноса (аванса) при заключении договора лизинга"</t>
  </si>
  <si>
    <t>08 1 04 00000</t>
  </si>
  <si>
    <t>Государственная поддержка субъектов малого и среднего предпринимательства (иные бюджетные ассигнования)</t>
  </si>
  <si>
    <t>08 1 04 R 5272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</si>
  <si>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лизиноговыми организациями в целях создания и (или) развития либо модернизации производства товаров (работ, услуг)(Иные бюджетные ассигнования)</t>
  </si>
  <si>
    <t>08 1 04 L5272</t>
  </si>
  <si>
    <t>Муниципальная программа "Улучшение условий и охраны труда в Колобовском городском поселении"</t>
  </si>
  <si>
    <t>09 0 00 00000</t>
  </si>
  <si>
    <t>Подпрограмма "Улучшение условий и охрана труда в Колобовском городском поселении"</t>
  </si>
  <si>
    <t>09 1 00 00000</t>
  </si>
  <si>
    <t>Основное мероприятие "Охрана труда"</t>
  </si>
  <si>
    <t>09 1 01 00000</t>
  </si>
  <si>
    <t>Обеспечение охраны труда в администрации Колобовского городского поселения и подведомственных учреждениях</t>
  </si>
  <si>
    <t>09 1 01 00263</t>
  </si>
  <si>
    <t>Муниципальная программа "Формирование современной городской среды Колобовского городского поселения на 2017 год"</t>
  </si>
  <si>
    <t>10 0 00 00000</t>
  </si>
  <si>
    <t>Подпрограмма "Формирование современной городской среды на территории поселка Колобово"</t>
  </si>
  <si>
    <t>10 1 00 00000</t>
  </si>
  <si>
    <t>Основное направление "Формирование современной городской среды на территории поселка Колобово"</t>
  </si>
  <si>
    <t>10 1 01 00000</t>
  </si>
  <si>
    <t>Обеспечение мероприятий по формированию современной городской среды</t>
  </si>
  <si>
    <t>10 1 01 R5550</t>
  </si>
  <si>
    <t>Проведение мероприятий по формированию современной городской среды на территории поселка Колобово</t>
  </si>
  <si>
    <t>10 1 01 L5550</t>
  </si>
  <si>
    <t>Благоустройство наиболее посещаемой территории и парковой зоны поселка Колобово</t>
  </si>
  <si>
    <t>10 1 01 00265</t>
  </si>
  <si>
    <t>Иные непрограммные направления деятельности органов местного самоуправления Колобовского городского поселения</t>
  </si>
  <si>
    <t>30 0 00  00000 </t>
  </si>
  <si>
    <t>Иные непрограммные мероприятия</t>
  </si>
  <si>
    <t>30 9 00 00000 </t>
  </si>
  <si>
    <t>Резервный фонд</t>
  </si>
  <si>
    <t>31 9 00 00660</t>
  </si>
  <si>
    <t>Реализация полномочий Российской  Федерации по первичному воинскому учету на территориях, где отсутствуют военные комиссариаты</t>
  </si>
  <si>
    <t>32 0 00 00000</t>
  </si>
  <si>
    <t xml:space="preserve">32 9  00 00000 </t>
  </si>
  <si>
    <t>Осуществление первичного воинского учета 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</si>
  <si>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32 9  00 51180 </t>
  </si>
  <si>
    <t>Осуществление первичного воинского учета  на территориях, где отсутствуют военные комиссариаты (Закупка товаров, работ и услуг для государственных (муниципальных) нужд)</t>
  </si>
  <si>
    <t>32 9 00 51180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</si>
  <si>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</si>
  <si>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 xml:space="preserve">33 0 00 00000 </t>
  </si>
  <si>
    <t xml:space="preserve">33 9 00 00000       </t>
  </si>
  <si>
    <t>Составление (изменение)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</t>
  </si>
  <si>
    <t xml:space="preserve">   33 9 00 51200     </t>
  </si>
  <si>
    <t>Всего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</si>
</sst>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&quot;р.&quot;"/>
  </numFmts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/>
    <xf numFmtId="0" fontId="4" fillId="2" borderId="3" xfId="0" applyFont="1" applyFill="1" applyBorder="1" applyAlignment="1">
      <alignment horizontal="justify" vertical="center" wrapText="1"/>
    </xf>
    <xf numFmtId="0" fontId="4" fillId="2" borderId="1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justify" vertical="center" wrapText="1"/>
    </xf>
    <xf numFmtId="164" fontId="4" fillId="2" borderId="4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1" fillId="2" borderId="1" xfId="0" applyFont="1" applyFill="1" applyBorder="1"/>
    <xf numFmtId="0" fontId="1" fillId="2" borderId="6" xfId="0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164" fontId="1" fillId="0" borderId="1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2" fontId="1" fillId="2" borderId="4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3" borderId="1" xfId="0" applyFill="1" applyBorder="1"/>
    <xf numFmtId="0" fontId="1" fillId="2" borderId="5" xfId="0" applyFont="1" applyFill="1" applyBorder="1" applyAlignment="1">
      <alignment horizontal="justify" vertical="center" wrapText="1"/>
    </xf>
    <xf numFmtId="0" fontId="4" fillId="2" borderId="0" xfId="0" applyFont="1" applyFill="1"/>
    <xf numFmtId="0" fontId="1" fillId="2" borderId="5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vertical="center" wrapText="1"/>
    </xf>
    <xf numFmtId="2" fontId="0" fillId="0" borderId="1" xfId="0" applyNumberFormat="1" applyBorder="1"/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/>
    </xf>
    <xf numFmtId="0" fontId="4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vertical="center" wrapText="1"/>
    </xf>
    <xf numFmtId="0" fontId="0" fillId="0" borderId="1" xfId="0" applyFill="1" applyBorder="1"/>
    <xf numFmtId="4" fontId="1" fillId="0" borderId="5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wrapText="1"/>
    </xf>
    <xf numFmtId="4" fontId="7" fillId="2" borderId="4" xfId="0" applyNumberFormat="1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center" vertical="center" wrapText="1"/>
    </xf>
    <xf numFmtId="4" fontId="8" fillId="5" borderId="4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4" fontId="7" fillId="3" borderId="4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justify"/>
    </xf>
    <xf numFmtId="165" fontId="0" fillId="0" borderId="1" xfId="0" applyNumberFormat="1" applyBorder="1"/>
    <xf numFmtId="4" fontId="7" fillId="5" borderId="4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1" xfId="0" applyFont="1" applyFill="1" applyBorder="1"/>
    <xf numFmtId="0" fontId="1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/>
    </xf>
    <xf numFmtId="49" fontId="1" fillId="0" borderId="3" xfId="0" applyNumberFormat="1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justify"/>
    </xf>
    <xf numFmtId="0" fontId="1" fillId="0" borderId="3" xfId="0" applyFont="1" applyBorder="1" applyAlignment="1">
      <alignment horizontal="justify"/>
    </xf>
    <xf numFmtId="0" fontId="1" fillId="5" borderId="3" xfId="0" applyFont="1" applyFill="1" applyBorder="1" applyAlignment="1">
      <alignment horizontal="justify"/>
    </xf>
    <xf numFmtId="0" fontId="1" fillId="5" borderId="1" xfId="0" applyFont="1" applyFill="1" applyBorder="1"/>
    <xf numFmtId="0" fontId="1" fillId="5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6" borderId="9" xfId="0" applyFont="1" applyFill="1" applyBorder="1" applyAlignment="1">
      <alignment horizontal="justify"/>
    </xf>
    <xf numFmtId="0" fontId="4" fillId="6" borderId="10" xfId="0" applyFont="1" applyFill="1" applyBorder="1"/>
    <xf numFmtId="0" fontId="1" fillId="6" borderId="9" xfId="0" applyFont="1" applyFill="1" applyBorder="1"/>
    <xf numFmtId="0" fontId="1" fillId="6" borderId="11" xfId="0" applyFont="1" applyFill="1" applyBorder="1"/>
    <xf numFmtId="0" fontId="1" fillId="0" borderId="9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5"/>
  <sheetViews>
    <sheetView tabSelected="1" workbookViewId="0">
      <selection activeCell="G154" sqref="G154"/>
    </sheetView>
  </sheetViews>
  <sheetFormatPr defaultRowHeight="15"/>
  <cols>
    <col min="2" max="2" width="39.7109375" customWidth="1"/>
    <col min="3" max="3" width="19.28515625" customWidth="1"/>
    <col min="5" max="5" width="21" customWidth="1"/>
    <col min="6" max="6" width="17" customWidth="1"/>
    <col min="7" max="7" width="16.28515625" customWidth="1"/>
  </cols>
  <sheetData>
    <row r="2" spans="2:7" ht="15.75">
      <c r="E2" s="1"/>
    </row>
    <row r="3" spans="2:7" ht="15.75">
      <c r="E3" s="1"/>
    </row>
    <row r="4" spans="2:7" ht="15.75">
      <c r="E4" s="1"/>
    </row>
    <row r="5" spans="2:7" ht="15.75">
      <c r="B5" s="2"/>
      <c r="D5" s="93"/>
      <c r="E5" s="93"/>
    </row>
    <row r="6" spans="2:7" ht="15.75">
      <c r="B6" s="2"/>
      <c r="E6" s="1"/>
    </row>
    <row r="7" spans="2:7" ht="43.5" customHeight="1">
      <c r="B7" s="94" t="s">
        <v>0</v>
      </c>
      <c r="C7" s="94"/>
      <c r="D7" s="94"/>
      <c r="E7" s="94"/>
    </row>
    <row r="8" spans="2:7" ht="19.5" thickBot="1">
      <c r="B8" s="3"/>
    </row>
    <row r="9" spans="2:7" ht="48" thickBot="1">
      <c r="B9" s="4" t="s">
        <v>1</v>
      </c>
      <c r="C9" s="4" t="s">
        <v>2</v>
      </c>
      <c r="D9" s="5" t="s">
        <v>3</v>
      </c>
      <c r="E9" s="4" t="s">
        <v>4</v>
      </c>
      <c r="F9" s="6" t="s">
        <v>5</v>
      </c>
      <c r="G9" s="6" t="s">
        <v>6</v>
      </c>
    </row>
    <row r="10" spans="2:7" ht="124.5" customHeight="1" thickBot="1">
      <c r="B10" s="7" t="s">
        <v>7</v>
      </c>
      <c r="C10" s="8" t="s">
        <v>8</v>
      </c>
      <c r="D10" s="9"/>
      <c r="E10" s="10">
        <f>E11+E14+E19+E22</f>
        <v>93276.1</v>
      </c>
      <c r="F10" s="10">
        <f>F11+F14+F19+F22</f>
        <v>64672.69</v>
      </c>
      <c r="G10" s="10">
        <v>69.3</v>
      </c>
    </row>
    <row r="11" spans="2:7" ht="50.25" customHeight="1" thickBot="1">
      <c r="B11" s="11" t="s">
        <v>9</v>
      </c>
      <c r="C11" s="8" t="s">
        <v>10</v>
      </c>
      <c r="D11" s="9"/>
      <c r="E11" s="12">
        <v>20000</v>
      </c>
      <c r="F11" s="12">
        <f>F12</f>
        <v>15000</v>
      </c>
      <c r="G11" s="12">
        <v>75</v>
      </c>
    </row>
    <row r="12" spans="2:7" ht="45" customHeight="1" thickBot="1">
      <c r="B12" s="13" t="s">
        <v>11</v>
      </c>
      <c r="C12" s="8" t="s">
        <v>12</v>
      </c>
      <c r="D12" s="14"/>
      <c r="E12" s="15">
        <f>SUM(E13)</f>
        <v>20000</v>
      </c>
      <c r="F12" s="15">
        <f t="shared" ref="F12" si="0">SUM(F13)</f>
        <v>15000</v>
      </c>
      <c r="G12" s="15">
        <v>75</v>
      </c>
    </row>
    <row r="13" spans="2:7" ht="143.25" customHeight="1" thickBot="1">
      <c r="B13" s="16" t="s">
        <v>13</v>
      </c>
      <c r="C13" s="17" t="s">
        <v>14</v>
      </c>
      <c r="D13" s="18">
        <v>200</v>
      </c>
      <c r="E13" s="19">
        <v>20000</v>
      </c>
      <c r="F13" s="19">
        <v>15000</v>
      </c>
      <c r="G13" s="19">
        <v>75</v>
      </c>
    </row>
    <row r="14" spans="2:7" ht="60" customHeight="1" thickBot="1">
      <c r="B14" s="20" t="s">
        <v>15</v>
      </c>
      <c r="C14" s="8" t="s">
        <v>16</v>
      </c>
      <c r="D14" s="21"/>
      <c r="E14" s="22">
        <f>SUM(E16:E18)</f>
        <v>52876.1</v>
      </c>
      <c r="F14" s="22">
        <f t="shared" ref="F14" si="1">SUM(F16:F18)</f>
        <v>37812.35</v>
      </c>
      <c r="G14" s="22">
        <v>71.5</v>
      </c>
    </row>
    <row r="15" spans="2:7" ht="54" customHeight="1" thickBot="1">
      <c r="B15" s="20" t="s">
        <v>17</v>
      </c>
      <c r="C15" s="23" t="s">
        <v>18</v>
      </c>
      <c r="D15" s="24"/>
      <c r="E15" s="25">
        <f>E16+E17+E18</f>
        <v>52876.1</v>
      </c>
      <c r="F15" s="25">
        <f t="shared" ref="F15" si="2">F16+F17+F18</f>
        <v>37812.35</v>
      </c>
      <c r="G15" s="25">
        <v>71.5</v>
      </c>
    </row>
    <row r="16" spans="2:7" ht="80.25" customHeight="1" thickBot="1">
      <c r="B16" s="26" t="s">
        <v>19</v>
      </c>
      <c r="C16" s="27" t="s">
        <v>20</v>
      </c>
      <c r="D16" s="18">
        <v>200</v>
      </c>
      <c r="E16" s="19">
        <v>17916.099999999999</v>
      </c>
      <c r="F16" s="19">
        <v>17916.099999999999</v>
      </c>
      <c r="G16" s="19">
        <v>100</v>
      </c>
    </row>
    <row r="17" spans="2:7" ht="78.75" customHeight="1" thickBot="1">
      <c r="B17" s="26" t="s">
        <v>21</v>
      </c>
      <c r="C17" s="17" t="s">
        <v>22</v>
      </c>
      <c r="D17" s="4">
        <v>200</v>
      </c>
      <c r="E17" s="28">
        <v>0</v>
      </c>
      <c r="F17" s="28">
        <v>0</v>
      </c>
      <c r="G17" s="28">
        <v>0</v>
      </c>
    </row>
    <row r="18" spans="2:7" ht="103.5" customHeight="1" thickBot="1">
      <c r="B18" s="26" t="s">
        <v>23</v>
      </c>
      <c r="C18" s="17" t="s">
        <v>24</v>
      </c>
      <c r="D18" s="4">
        <v>600</v>
      </c>
      <c r="E18" s="29">
        <v>34960</v>
      </c>
      <c r="F18" s="29">
        <v>19896.25</v>
      </c>
      <c r="G18" s="29">
        <v>56.9</v>
      </c>
    </row>
    <row r="19" spans="2:7" ht="73.5" customHeight="1" thickBot="1">
      <c r="B19" s="11" t="s">
        <v>25</v>
      </c>
      <c r="C19" s="8" t="s">
        <v>26</v>
      </c>
      <c r="D19" s="14"/>
      <c r="E19" s="30">
        <f>SUM(E21)</f>
        <v>20000</v>
      </c>
      <c r="F19" s="30">
        <f t="shared" ref="F19" si="3">SUM(F21)</f>
        <v>11860.34</v>
      </c>
      <c r="G19" s="30">
        <v>59.3</v>
      </c>
    </row>
    <row r="20" spans="2:7" ht="84" customHeight="1" thickBot="1">
      <c r="B20" s="11" t="s">
        <v>27</v>
      </c>
      <c r="C20" s="23" t="s">
        <v>28</v>
      </c>
      <c r="D20" s="14"/>
      <c r="E20" s="15">
        <f>E21</f>
        <v>20000</v>
      </c>
      <c r="F20" s="15">
        <f t="shared" ref="F20" si="4">F21</f>
        <v>11860.34</v>
      </c>
      <c r="G20" s="15">
        <v>59.3</v>
      </c>
    </row>
    <row r="21" spans="2:7" ht="84" customHeight="1" thickBot="1">
      <c r="B21" s="26" t="s">
        <v>29</v>
      </c>
      <c r="C21" s="17" t="s">
        <v>30</v>
      </c>
      <c r="D21" s="4">
        <v>200</v>
      </c>
      <c r="E21" s="31">
        <v>20000</v>
      </c>
      <c r="F21" s="31">
        <v>11860.34</v>
      </c>
      <c r="G21" s="31">
        <v>59.3</v>
      </c>
    </row>
    <row r="22" spans="2:7" ht="101.25" customHeight="1" thickBot="1">
      <c r="B22" s="11" t="s">
        <v>31</v>
      </c>
      <c r="C22" s="8" t="s">
        <v>32</v>
      </c>
      <c r="D22" s="14"/>
      <c r="E22" s="15">
        <f>SUM(E24)</f>
        <v>400</v>
      </c>
      <c r="F22" s="15">
        <f>SUM(F24)</f>
        <v>0</v>
      </c>
      <c r="G22" s="32">
        <v>0</v>
      </c>
    </row>
    <row r="23" spans="2:7" ht="66" customHeight="1" thickBot="1">
      <c r="B23" s="11" t="s">
        <v>33</v>
      </c>
      <c r="C23" s="23" t="s">
        <v>34</v>
      </c>
      <c r="D23" s="14"/>
      <c r="E23" s="15">
        <f>E24</f>
        <v>400</v>
      </c>
      <c r="F23" s="15">
        <f>F24</f>
        <v>0</v>
      </c>
      <c r="G23" s="32">
        <v>0</v>
      </c>
    </row>
    <row r="24" spans="2:7" ht="101.25" customHeight="1" thickBot="1">
      <c r="B24" s="26" t="s">
        <v>35</v>
      </c>
      <c r="C24" s="17" t="s">
        <v>36</v>
      </c>
      <c r="D24" s="4">
        <v>200</v>
      </c>
      <c r="E24" s="31">
        <v>400</v>
      </c>
      <c r="F24" s="31">
        <v>0</v>
      </c>
      <c r="G24" s="6">
        <v>0</v>
      </c>
    </row>
    <row r="25" spans="2:7" ht="66.75" customHeight="1" thickBot="1">
      <c r="B25" s="7" t="s">
        <v>37</v>
      </c>
      <c r="C25" s="8" t="s">
        <v>38</v>
      </c>
      <c r="D25" s="9"/>
      <c r="E25" s="10">
        <f>E26+E32</f>
        <v>6359302.7600000007</v>
      </c>
      <c r="F25" s="10">
        <f>F26+F32</f>
        <v>684797.63</v>
      </c>
      <c r="G25" s="32">
        <v>10.7</v>
      </c>
    </row>
    <row r="26" spans="2:7" ht="53.25" customHeight="1" thickBot="1">
      <c r="B26" s="33" t="s">
        <v>39</v>
      </c>
      <c r="C26" s="34" t="s">
        <v>40</v>
      </c>
      <c r="D26" s="35"/>
      <c r="E26" s="36">
        <f>SUM(E28:E31)</f>
        <v>6298481.7600000007</v>
      </c>
      <c r="F26" s="36">
        <f>SUM(F28:F31)</f>
        <v>652997.63</v>
      </c>
      <c r="G26" s="32">
        <v>10.4</v>
      </c>
    </row>
    <row r="27" spans="2:7" ht="42" customHeight="1" thickBot="1">
      <c r="B27" s="37" t="s">
        <v>41</v>
      </c>
      <c r="C27" s="23" t="s">
        <v>42</v>
      </c>
      <c r="D27" s="35"/>
      <c r="E27" s="36">
        <f>E28+E29+E30+E31</f>
        <v>6298481.7600000007</v>
      </c>
      <c r="F27" s="36">
        <f>F28+F29+F31</f>
        <v>652997.63</v>
      </c>
      <c r="G27" s="32">
        <v>10.4</v>
      </c>
    </row>
    <row r="28" spans="2:7" ht="102" customHeight="1" thickBot="1">
      <c r="B28" s="38" t="s">
        <v>43</v>
      </c>
      <c r="C28" s="17" t="s">
        <v>44</v>
      </c>
      <c r="D28" s="4">
        <v>200</v>
      </c>
      <c r="E28" s="31">
        <v>3094471.14</v>
      </c>
      <c r="F28" s="31">
        <v>618818.63</v>
      </c>
      <c r="G28" s="6">
        <v>20</v>
      </c>
    </row>
    <row r="29" spans="2:7" ht="35.25" customHeight="1" thickBot="1">
      <c r="B29" s="39" t="s">
        <v>45</v>
      </c>
      <c r="C29" s="40" t="s">
        <v>46</v>
      </c>
      <c r="D29" s="40">
        <v>200</v>
      </c>
      <c r="E29" s="41">
        <v>3150000</v>
      </c>
      <c r="F29" s="41">
        <v>0</v>
      </c>
      <c r="G29" s="6">
        <v>0</v>
      </c>
    </row>
    <row r="30" spans="2:7" ht="49.5" customHeight="1" thickBot="1">
      <c r="B30" s="39" t="s">
        <v>47</v>
      </c>
      <c r="C30" s="4" t="s">
        <v>48</v>
      </c>
      <c r="D30" s="42">
        <v>200</v>
      </c>
      <c r="E30" s="43">
        <v>19831.62</v>
      </c>
      <c r="F30" s="43">
        <v>0</v>
      </c>
      <c r="G30" s="6">
        <v>0</v>
      </c>
    </row>
    <row r="31" spans="2:7" ht="96.75" customHeight="1" thickBot="1">
      <c r="B31" s="26" t="s">
        <v>49</v>
      </c>
      <c r="C31" s="27" t="s">
        <v>50</v>
      </c>
      <c r="D31" s="18">
        <v>200</v>
      </c>
      <c r="E31" s="19">
        <v>34179</v>
      </c>
      <c r="F31" s="19">
        <v>34179</v>
      </c>
      <c r="G31" s="6">
        <v>100</v>
      </c>
    </row>
    <row r="32" spans="2:7" ht="42.75" customHeight="1" thickBot="1">
      <c r="B32" s="33" t="s">
        <v>51</v>
      </c>
      <c r="C32" s="35" t="s">
        <v>52</v>
      </c>
      <c r="D32" s="35"/>
      <c r="E32" s="36">
        <f>SUM(E34)</f>
        <v>60821</v>
      </c>
      <c r="F32" s="36">
        <f>SUM(F34)</f>
        <v>31800</v>
      </c>
      <c r="G32" s="32">
        <v>52.3</v>
      </c>
    </row>
    <row r="33" spans="2:7" ht="48" customHeight="1" thickBot="1">
      <c r="B33" s="33" t="s">
        <v>53</v>
      </c>
      <c r="C33" s="23" t="s">
        <v>54</v>
      </c>
      <c r="D33" s="35"/>
      <c r="E33" s="36">
        <f>E34</f>
        <v>60821</v>
      </c>
      <c r="F33" s="36">
        <f>F34</f>
        <v>31800</v>
      </c>
      <c r="G33" s="32">
        <v>52.3</v>
      </c>
    </row>
    <row r="34" spans="2:7" ht="68.25" customHeight="1" thickBot="1">
      <c r="B34" s="26" t="s">
        <v>55</v>
      </c>
      <c r="C34" s="17" t="s">
        <v>56</v>
      </c>
      <c r="D34" s="4">
        <v>200</v>
      </c>
      <c r="E34" s="31">
        <v>60821</v>
      </c>
      <c r="F34" s="31">
        <v>31800</v>
      </c>
      <c r="G34" s="6">
        <v>52.3</v>
      </c>
    </row>
    <row r="35" spans="2:7" ht="78.75" customHeight="1" thickBot="1">
      <c r="B35" s="7" t="s">
        <v>57</v>
      </c>
      <c r="C35" s="8" t="s">
        <v>58</v>
      </c>
      <c r="D35" s="9"/>
      <c r="E35" s="10">
        <f>E36+E41+E46+E51</f>
        <v>664663.78</v>
      </c>
      <c r="F35" s="10">
        <f>F36+F41+F46+F51</f>
        <v>190040.26</v>
      </c>
      <c r="G35" s="32">
        <v>28.6</v>
      </c>
    </row>
    <row r="36" spans="2:7" ht="101.25" customHeight="1" thickBot="1">
      <c r="B36" s="11" t="s">
        <v>59</v>
      </c>
      <c r="C36" s="8" t="s">
        <v>60</v>
      </c>
      <c r="D36" s="14"/>
      <c r="E36" s="15">
        <f>E38+E39+E40</f>
        <v>0</v>
      </c>
      <c r="F36" s="15">
        <f>F38+F39+F40</f>
        <v>0</v>
      </c>
      <c r="G36" s="32">
        <v>0</v>
      </c>
    </row>
    <row r="37" spans="2:7" ht="50.25" customHeight="1" thickBot="1">
      <c r="B37" s="11" t="s">
        <v>61</v>
      </c>
      <c r="C37" s="23" t="s">
        <v>62</v>
      </c>
      <c r="D37" s="14"/>
      <c r="E37" s="15">
        <f>E38+E39+E40</f>
        <v>0</v>
      </c>
      <c r="F37" s="15">
        <f>F38+F39+F40</f>
        <v>0</v>
      </c>
      <c r="G37" s="32">
        <v>0</v>
      </c>
    </row>
    <row r="38" spans="2:7" ht="121.5" customHeight="1" thickBot="1">
      <c r="B38" s="26" t="s">
        <v>63</v>
      </c>
      <c r="C38" s="17" t="s">
        <v>64</v>
      </c>
      <c r="D38" s="40">
        <v>400</v>
      </c>
      <c r="E38" s="29">
        <v>0</v>
      </c>
      <c r="F38" s="29">
        <v>0</v>
      </c>
      <c r="G38" s="6">
        <v>0</v>
      </c>
    </row>
    <row r="39" spans="2:7" ht="122.25" customHeight="1" thickBot="1">
      <c r="B39" s="38" t="s">
        <v>65</v>
      </c>
      <c r="C39" s="17" t="s">
        <v>66</v>
      </c>
      <c r="D39" s="40">
        <v>400</v>
      </c>
      <c r="E39" s="29">
        <v>0</v>
      </c>
      <c r="F39" s="29">
        <v>0</v>
      </c>
      <c r="G39" s="6">
        <v>0</v>
      </c>
    </row>
    <row r="40" spans="2:7" ht="132.75" customHeight="1" thickBot="1">
      <c r="B40" s="26" t="s">
        <v>67</v>
      </c>
      <c r="C40" s="17" t="s">
        <v>68</v>
      </c>
      <c r="D40" s="4">
        <v>400</v>
      </c>
      <c r="E40" s="29">
        <v>0</v>
      </c>
      <c r="F40" s="29">
        <v>0</v>
      </c>
      <c r="G40" s="6">
        <v>0</v>
      </c>
    </row>
    <row r="41" spans="2:7" ht="41.25" customHeight="1" thickBot="1">
      <c r="B41" s="11" t="s">
        <v>69</v>
      </c>
      <c r="C41" s="8" t="s">
        <v>70</v>
      </c>
      <c r="D41" s="14"/>
      <c r="E41" s="15">
        <f>E42</f>
        <v>302977.76</v>
      </c>
      <c r="F41" s="15">
        <f>F42</f>
        <v>149946.01</v>
      </c>
      <c r="G41" s="32">
        <v>49.5</v>
      </c>
    </row>
    <row r="42" spans="2:7" ht="43.5" customHeight="1" thickBot="1">
      <c r="B42" s="11" t="s">
        <v>71</v>
      </c>
      <c r="C42" s="23" t="s">
        <v>72</v>
      </c>
      <c r="D42" s="14"/>
      <c r="E42" s="15">
        <f>E43+E44+E45</f>
        <v>302977.76</v>
      </c>
      <c r="F42" s="15">
        <f>F43+F44+F45</f>
        <v>149946.01</v>
      </c>
      <c r="G42" s="32">
        <v>49.5</v>
      </c>
    </row>
    <row r="43" spans="2:7" ht="105" customHeight="1" thickBot="1">
      <c r="B43" s="26" t="s">
        <v>73</v>
      </c>
      <c r="C43" s="17" t="s">
        <v>74</v>
      </c>
      <c r="D43" s="4">
        <v>200</v>
      </c>
      <c r="E43" s="29">
        <v>113283</v>
      </c>
      <c r="F43" s="6">
        <v>55436.24</v>
      </c>
      <c r="G43" s="6">
        <v>48.9</v>
      </c>
    </row>
    <row r="44" spans="2:7" ht="75.75" customHeight="1" thickBot="1">
      <c r="B44" s="26" t="s">
        <v>75</v>
      </c>
      <c r="C44" s="17" t="s">
        <v>76</v>
      </c>
      <c r="D44" s="4">
        <v>200</v>
      </c>
      <c r="E44" s="29">
        <v>189694.76</v>
      </c>
      <c r="F44" s="6">
        <v>94509.77</v>
      </c>
      <c r="G44" s="6">
        <v>49.8</v>
      </c>
    </row>
    <row r="45" spans="2:7" ht="146.25" customHeight="1" thickBot="1">
      <c r="B45" s="26" t="s">
        <v>77</v>
      </c>
      <c r="C45" s="17" t="s">
        <v>78</v>
      </c>
      <c r="D45" s="40">
        <v>400</v>
      </c>
      <c r="E45" s="29">
        <v>0</v>
      </c>
      <c r="F45" s="6">
        <v>0</v>
      </c>
      <c r="G45" s="6">
        <v>0</v>
      </c>
    </row>
    <row r="46" spans="2:7" ht="75.75" customHeight="1" thickBot="1">
      <c r="B46" s="33" t="s">
        <v>79</v>
      </c>
      <c r="C46" s="8" t="s">
        <v>80</v>
      </c>
      <c r="D46" s="35"/>
      <c r="E46" s="36">
        <f>SUM(E48:E50)</f>
        <v>73000</v>
      </c>
      <c r="F46" s="36">
        <f>SUM(F48:F50)</f>
        <v>32786</v>
      </c>
      <c r="G46" s="32">
        <v>44.9</v>
      </c>
    </row>
    <row r="47" spans="2:7" ht="45.75" customHeight="1" thickBot="1">
      <c r="B47" s="33" t="s">
        <v>81</v>
      </c>
      <c r="C47" s="23" t="s">
        <v>82</v>
      </c>
      <c r="D47" s="35"/>
      <c r="E47" s="36">
        <f>E48+E49+E50</f>
        <v>73000</v>
      </c>
      <c r="F47" s="36">
        <f>F48+F49+F50</f>
        <v>32786</v>
      </c>
      <c r="G47" s="32">
        <v>44.9</v>
      </c>
    </row>
    <row r="48" spans="2:7" ht="114.75" customHeight="1" thickBot="1">
      <c r="B48" s="26" t="s">
        <v>83</v>
      </c>
      <c r="C48" s="17" t="s">
        <v>84</v>
      </c>
      <c r="D48" s="18">
        <v>200</v>
      </c>
      <c r="E48" s="19">
        <v>40000</v>
      </c>
      <c r="F48" s="6">
        <v>0</v>
      </c>
      <c r="G48" s="6">
        <v>0</v>
      </c>
    </row>
    <row r="49" spans="2:7" ht="92.25" customHeight="1" thickBot="1">
      <c r="B49" s="26" t="s">
        <v>85</v>
      </c>
      <c r="C49" s="17" t="s">
        <v>86</v>
      </c>
      <c r="D49" s="18">
        <v>200</v>
      </c>
      <c r="E49" s="19">
        <v>25000</v>
      </c>
      <c r="F49" s="44">
        <v>25000</v>
      </c>
      <c r="G49" s="6">
        <v>100</v>
      </c>
    </row>
    <row r="50" spans="2:7" ht="84" customHeight="1" thickBot="1">
      <c r="B50" s="38" t="s">
        <v>87</v>
      </c>
      <c r="C50" s="17" t="s">
        <v>88</v>
      </c>
      <c r="D50" s="4">
        <v>200</v>
      </c>
      <c r="E50" s="31">
        <v>8000</v>
      </c>
      <c r="F50" s="44">
        <v>7786</v>
      </c>
      <c r="G50" s="6">
        <v>97.3</v>
      </c>
    </row>
    <row r="51" spans="2:7" ht="65.25" customHeight="1" thickBot="1">
      <c r="B51" s="11" t="s">
        <v>89</v>
      </c>
      <c r="C51" s="8" t="s">
        <v>90</v>
      </c>
      <c r="D51" s="14"/>
      <c r="E51" s="15">
        <f>SUM(E53:E56)</f>
        <v>288686.02</v>
      </c>
      <c r="F51" s="15">
        <f>SUM(F53:F56)</f>
        <v>7308.25</v>
      </c>
      <c r="G51" s="32">
        <v>2.5</v>
      </c>
    </row>
    <row r="52" spans="2:7" ht="81.75" customHeight="1" thickBot="1">
      <c r="B52" s="11" t="s">
        <v>91</v>
      </c>
      <c r="C52" s="23" t="s">
        <v>92</v>
      </c>
      <c r="D52" s="14"/>
      <c r="E52" s="15">
        <f>E53+E55+E56+E54</f>
        <v>288686.02</v>
      </c>
      <c r="F52" s="15">
        <f>F53+F55+F56+F54</f>
        <v>7308.25</v>
      </c>
      <c r="G52" s="32">
        <v>2.5</v>
      </c>
    </row>
    <row r="53" spans="2:7" ht="99" customHeight="1" thickBot="1">
      <c r="B53" s="26" t="s">
        <v>93</v>
      </c>
      <c r="C53" s="17" t="s">
        <v>94</v>
      </c>
      <c r="D53" s="4">
        <v>200</v>
      </c>
      <c r="E53" s="41">
        <v>0</v>
      </c>
      <c r="F53" s="6">
        <v>0</v>
      </c>
      <c r="G53" s="6">
        <v>0</v>
      </c>
    </row>
    <row r="54" spans="2:7" ht="51.75" customHeight="1" thickBot="1">
      <c r="B54" s="26" t="s">
        <v>95</v>
      </c>
      <c r="C54" s="17" t="s">
        <v>96</v>
      </c>
      <c r="D54" s="45">
        <v>200</v>
      </c>
      <c r="E54" s="29">
        <v>0</v>
      </c>
      <c r="F54" s="6">
        <v>0</v>
      </c>
      <c r="G54" s="6">
        <v>0</v>
      </c>
    </row>
    <row r="55" spans="2:7" ht="83.25" customHeight="1" thickBot="1">
      <c r="B55" s="26" t="s">
        <v>97</v>
      </c>
      <c r="C55" s="17" t="s">
        <v>98</v>
      </c>
      <c r="D55" s="4">
        <v>200</v>
      </c>
      <c r="E55" s="29">
        <v>281377.77</v>
      </c>
      <c r="F55" s="6">
        <v>0</v>
      </c>
      <c r="G55" s="6">
        <v>0</v>
      </c>
    </row>
    <row r="56" spans="2:7" ht="114" customHeight="1" thickBot="1">
      <c r="B56" s="46" t="s">
        <v>99</v>
      </c>
      <c r="C56" s="17" t="s">
        <v>100</v>
      </c>
      <c r="D56" s="4">
        <v>200</v>
      </c>
      <c r="E56" s="41">
        <v>7308.25</v>
      </c>
      <c r="F56" s="6">
        <v>7308.25</v>
      </c>
      <c r="G56" s="6">
        <v>100</v>
      </c>
    </row>
    <row r="57" spans="2:7" ht="74.25" customHeight="1" thickBot="1">
      <c r="B57" s="47" t="s">
        <v>101</v>
      </c>
      <c r="C57" s="8" t="s">
        <v>102</v>
      </c>
      <c r="D57" s="9"/>
      <c r="E57" s="10">
        <f>E58</f>
        <v>450256.53</v>
      </c>
      <c r="F57" s="10">
        <f>F58</f>
        <v>20000</v>
      </c>
      <c r="G57" s="32">
        <v>4.4000000000000004</v>
      </c>
    </row>
    <row r="58" spans="2:7" ht="75.75" customHeight="1" thickBot="1">
      <c r="B58" s="37" t="s">
        <v>103</v>
      </c>
      <c r="C58" s="8" t="s">
        <v>104</v>
      </c>
      <c r="D58" s="48"/>
      <c r="E58" s="49">
        <f>SUM(E60:E62)</f>
        <v>450256.53</v>
      </c>
      <c r="F58" s="49">
        <f>SUM(F60:F62)</f>
        <v>20000</v>
      </c>
      <c r="G58" s="32">
        <v>4.4000000000000004</v>
      </c>
    </row>
    <row r="59" spans="2:7" ht="61.5" customHeight="1" thickBot="1">
      <c r="B59" s="11" t="s">
        <v>105</v>
      </c>
      <c r="C59" s="23" t="s">
        <v>106</v>
      </c>
      <c r="D59" s="48"/>
      <c r="E59" s="15">
        <f>E60+E61+E62</f>
        <v>450256.53</v>
      </c>
      <c r="F59" s="15">
        <f>F60+F61+F62</f>
        <v>20000</v>
      </c>
      <c r="G59" s="32">
        <v>4.4000000000000004</v>
      </c>
    </row>
    <row r="60" spans="2:7" ht="87.75" customHeight="1" thickBot="1">
      <c r="B60" s="26" t="s">
        <v>107</v>
      </c>
      <c r="C60" s="17" t="s">
        <v>108</v>
      </c>
      <c r="D60" s="4">
        <v>200</v>
      </c>
      <c r="E60" s="29">
        <v>0</v>
      </c>
      <c r="F60" s="6">
        <v>0</v>
      </c>
      <c r="G60" s="6"/>
    </row>
    <row r="61" spans="2:7" ht="113.25" customHeight="1" thickBot="1">
      <c r="B61" s="38" t="s">
        <v>109</v>
      </c>
      <c r="C61" s="17" t="s">
        <v>110</v>
      </c>
      <c r="D61" s="4">
        <v>200</v>
      </c>
      <c r="E61" s="31">
        <v>430256.53</v>
      </c>
      <c r="F61" s="6">
        <v>0</v>
      </c>
      <c r="G61" s="6">
        <v>0</v>
      </c>
    </row>
    <row r="62" spans="2:7" ht="75" customHeight="1" thickBot="1">
      <c r="B62" s="26" t="s">
        <v>111</v>
      </c>
      <c r="C62" s="17" t="s">
        <v>112</v>
      </c>
      <c r="D62" s="4">
        <v>200</v>
      </c>
      <c r="E62" s="29">
        <v>20000</v>
      </c>
      <c r="F62" s="44">
        <v>20000</v>
      </c>
      <c r="G62" s="6">
        <v>100</v>
      </c>
    </row>
    <row r="63" spans="2:7" ht="91.5" customHeight="1" thickBot="1">
      <c r="B63" s="7" t="s">
        <v>113</v>
      </c>
      <c r="C63" s="8" t="s">
        <v>114</v>
      </c>
      <c r="D63" s="9"/>
      <c r="E63" s="10">
        <f>E64+E68+E71</f>
        <v>3203695.09</v>
      </c>
      <c r="F63" s="10">
        <f>F64+F68+F71</f>
        <v>2042160.2699999998</v>
      </c>
      <c r="G63" s="32">
        <v>63.7</v>
      </c>
    </row>
    <row r="64" spans="2:7" ht="75" customHeight="1" thickBot="1">
      <c r="B64" s="33" t="s">
        <v>115</v>
      </c>
      <c r="C64" s="8" t="s">
        <v>116</v>
      </c>
      <c r="D64" s="35"/>
      <c r="E64" s="50">
        <f>SUM(E66:E67)</f>
        <v>2176199.81</v>
      </c>
      <c r="F64" s="50">
        <f>SUM(F66:F67)</f>
        <v>1566122.7599999998</v>
      </c>
      <c r="G64" s="32">
        <v>71.900000000000006</v>
      </c>
    </row>
    <row r="65" spans="2:7" ht="51.75" customHeight="1" thickBot="1">
      <c r="B65" s="37" t="s">
        <v>117</v>
      </c>
      <c r="C65" s="23" t="s">
        <v>118</v>
      </c>
      <c r="D65" s="35"/>
      <c r="E65" s="50">
        <f>E66+E67</f>
        <v>2176199.81</v>
      </c>
      <c r="F65" s="50">
        <f>F66+F67</f>
        <v>1566122.7599999998</v>
      </c>
      <c r="G65" s="32">
        <v>71.900000000000006</v>
      </c>
    </row>
    <row r="66" spans="2:7" ht="68.25" customHeight="1" thickBot="1">
      <c r="B66" s="26" t="s">
        <v>119</v>
      </c>
      <c r="C66" s="17" t="s">
        <v>120</v>
      </c>
      <c r="D66" s="51">
        <v>200</v>
      </c>
      <c r="E66" s="52">
        <v>1300000</v>
      </c>
      <c r="F66" s="53">
        <v>793864.19</v>
      </c>
      <c r="G66" s="53">
        <v>61</v>
      </c>
    </row>
    <row r="67" spans="2:7" ht="98.25" customHeight="1" thickBot="1">
      <c r="B67" s="26" t="s">
        <v>121</v>
      </c>
      <c r="C67" s="17" t="s">
        <v>122</v>
      </c>
      <c r="D67" s="51">
        <v>200</v>
      </c>
      <c r="E67" s="54">
        <v>876199.81</v>
      </c>
      <c r="F67" s="53">
        <v>772258.57</v>
      </c>
      <c r="G67" s="53">
        <v>88.1</v>
      </c>
    </row>
    <row r="68" spans="2:7" ht="67.5" customHeight="1" thickBot="1">
      <c r="B68" s="37" t="s">
        <v>123</v>
      </c>
      <c r="C68" s="8" t="s">
        <v>124</v>
      </c>
      <c r="D68" s="48"/>
      <c r="E68" s="55">
        <f>E69</f>
        <v>70000</v>
      </c>
      <c r="F68" s="55">
        <f>F69</f>
        <v>41249.26</v>
      </c>
      <c r="G68" s="32">
        <v>58.9</v>
      </c>
    </row>
    <row r="69" spans="2:7" ht="57" customHeight="1" thickBot="1">
      <c r="B69" s="56" t="s">
        <v>125</v>
      </c>
      <c r="C69" s="23" t="s">
        <v>126</v>
      </c>
      <c r="D69" s="14"/>
      <c r="E69" s="57">
        <f>E70</f>
        <v>70000</v>
      </c>
      <c r="F69" s="57">
        <f>F70</f>
        <v>41249.26</v>
      </c>
      <c r="G69" s="32">
        <v>58.9</v>
      </c>
    </row>
    <row r="70" spans="2:7" ht="78" customHeight="1" thickBot="1">
      <c r="B70" s="38" t="s">
        <v>127</v>
      </c>
      <c r="C70" s="17" t="s">
        <v>128</v>
      </c>
      <c r="D70" s="58"/>
      <c r="E70" s="59">
        <v>70000</v>
      </c>
      <c r="F70" s="6">
        <v>41249.26</v>
      </c>
      <c r="G70" s="6">
        <v>58.9</v>
      </c>
    </row>
    <row r="71" spans="2:7" ht="53.25" customHeight="1" thickBot="1">
      <c r="B71" s="11" t="s">
        <v>129</v>
      </c>
      <c r="C71" s="8" t="s">
        <v>130</v>
      </c>
      <c r="D71" s="14"/>
      <c r="E71" s="57">
        <f t="shared" ref="E71:F72" si="5">SUM(E72)</f>
        <v>957495.28</v>
      </c>
      <c r="F71" s="57">
        <f t="shared" si="5"/>
        <v>434788.25</v>
      </c>
      <c r="G71" s="32">
        <v>45.4</v>
      </c>
    </row>
    <row r="72" spans="2:7" ht="39.75" customHeight="1" thickBot="1">
      <c r="B72" s="11" t="s">
        <v>131</v>
      </c>
      <c r="C72" s="23" t="s">
        <v>132</v>
      </c>
      <c r="D72" s="14"/>
      <c r="E72" s="57">
        <f t="shared" si="5"/>
        <v>957495.28</v>
      </c>
      <c r="F72" s="57">
        <f t="shared" si="5"/>
        <v>434788.25</v>
      </c>
      <c r="G72" s="32">
        <v>45.4</v>
      </c>
    </row>
    <row r="73" spans="2:7" ht="99.75" customHeight="1" thickBot="1">
      <c r="B73" s="60" t="s">
        <v>133</v>
      </c>
      <c r="C73" s="61" t="s">
        <v>134</v>
      </c>
      <c r="D73" s="62">
        <v>200</v>
      </c>
      <c r="E73" s="63">
        <v>957495.28</v>
      </c>
      <c r="F73" s="63">
        <v>434788.25</v>
      </c>
      <c r="G73" s="61">
        <v>45.4</v>
      </c>
    </row>
    <row r="74" spans="2:7" ht="71.25" customHeight="1" thickBot="1">
      <c r="B74" s="64" t="s">
        <v>135</v>
      </c>
      <c r="C74" s="8" t="s">
        <v>136</v>
      </c>
      <c r="D74" s="9"/>
      <c r="E74" s="57">
        <f>SUM(E75+E84+E93+E96)</f>
        <v>5541014.3499999996</v>
      </c>
      <c r="F74" s="57">
        <f>SUM(F75+F84+F93+F96)</f>
        <v>3032191.77</v>
      </c>
      <c r="G74" s="32">
        <v>54.7</v>
      </c>
    </row>
    <row r="75" spans="2:7" ht="75" customHeight="1" thickBot="1">
      <c r="B75" s="37" t="s">
        <v>137</v>
      </c>
      <c r="C75" s="8" t="s">
        <v>138</v>
      </c>
      <c r="D75" s="48"/>
      <c r="E75" s="57">
        <f>SUM(E76)</f>
        <v>4446493.3499999996</v>
      </c>
      <c r="F75" s="57">
        <f>SUM(F76)</f>
        <v>2287491.1800000002</v>
      </c>
      <c r="G75" s="32">
        <v>51.4</v>
      </c>
    </row>
    <row r="76" spans="2:7" ht="44.25" customHeight="1" thickBot="1">
      <c r="B76" s="11" t="s">
        <v>139</v>
      </c>
      <c r="C76" s="23" t="s">
        <v>140</v>
      </c>
      <c r="D76" s="14"/>
      <c r="E76" s="57">
        <f>SUM(E77:E83)</f>
        <v>4446493.3499999996</v>
      </c>
      <c r="F76" s="57">
        <f>SUM(F77:F83)</f>
        <v>2287491.1800000002</v>
      </c>
      <c r="G76" s="32">
        <v>51.4</v>
      </c>
    </row>
    <row r="77" spans="2:7" ht="148.5" customHeight="1" thickBot="1">
      <c r="B77" s="65" t="s">
        <v>141</v>
      </c>
      <c r="C77" s="17" t="s">
        <v>142</v>
      </c>
      <c r="D77" s="40">
        <v>100</v>
      </c>
      <c r="E77" s="44">
        <v>1718842</v>
      </c>
      <c r="F77" s="6">
        <v>1149572.72</v>
      </c>
      <c r="G77" s="6">
        <v>66.900000000000006</v>
      </c>
    </row>
    <row r="78" spans="2:7" ht="108" customHeight="1" thickBot="1">
      <c r="B78" s="65" t="s">
        <v>143</v>
      </c>
      <c r="C78" s="17" t="s">
        <v>144</v>
      </c>
      <c r="D78" s="40">
        <v>100</v>
      </c>
      <c r="E78" s="44">
        <v>19336</v>
      </c>
      <c r="F78" s="6">
        <v>6688.05</v>
      </c>
      <c r="G78" s="6">
        <v>34.6</v>
      </c>
    </row>
    <row r="79" spans="2:7" ht="221.25" customHeight="1" thickBot="1">
      <c r="B79" s="38" t="s">
        <v>145</v>
      </c>
      <c r="C79" s="17" t="s">
        <v>146</v>
      </c>
      <c r="D79" s="40">
        <v>100</v>
      </c>
      <c r="E79" s="44">
        <v>49190</v>
      </c>
      <c r="F79" s="6">
        <v>13376.1</v>
      </c>
      <c r="G79" s="6">
        <v>27.2</v>
      </c>
    </row>
    <row r="80" spans="2:7" ht="143.25" customHeight="1" thickBot="1">
      <c r="B80" s="38" t="s">
        <v>147</v>
      </c>
      <c r="C80" s="17" t="s">
        <v>148</v>
      </c>
      <c r="D80" s="40">
        <v>200</v>
      </c>
      <c r="E80" s="44">
        <v>1000000</v>
      </c>
      <c r="F80" s="6">
        <v>0</v>
      </c>
      <c r="G80" s="6">
        <v>0</v>
      </c>
    </row>
    <row r="81" spans="2:7" ht="60" customHeight="1" thickBot="1">
      <c r="B81" s="38" t="s">
        <v>149</v>
      </c>
      <c r="C81" s="17" t="s">
        <v>150</v>
      </c>
      <c r="D81" s="40">
        <v>200</v>
      </c>
      <c r="E81" s="44">
        <v>177535</v>
      </c>
      <c r="F81" s="6">
        <v>0</v>
      </c>
      <c r="G81" s="6">
        <v>0</v>
      </c>
    </row>
    <row r="82" spans="2:7" ht="81" customHeight="1" thickBot="1">
      <c r="B82" s="66" t="s">
        <v>151</v>
      </c>
      <c r="C82" s="17" t="s">
        <v>142</v>
      </c>
      <c r="D82" s="40">
        <v>200</v>
      </c>
      <c r="E82" s="6">
        <v>1273855.3500000001</v>
      </c>
      <c r="F82" s="6">
        <v>978835.19</v>
      </c>
      <c r="G82" s="6">
        <v>76.8</v>
      </c>
    </row>
    <row r="83" spans="2:7" ht="55.5" customHeight="1" thickBot="1">
      <c r="B83" s="67" t="s">
        <v>152</v>
      </c>
      <c r="C83" s="17" t="s">
        <v>142</v>
      </c>
      <c r="D83" s="40">
        <v>800</v>
      </c>
      <c r="E83" s="44">
        <v>207735</v>
      </c>
      <c r="F83" s="6">
        <v>139019.12</v>
      </c>
      <c r="G83" s="6">
        <v>66.900000000000006</v>
      </c>
    </row>
    <row r="84" spans="2:7" ht="60" customHeight="1" thickBot="1">
      <c r="B84" s="11" t="s">
        <v>153</v>
      </c>
      <c r="C84" s="8" t="s">
        <v>154</v>
      </c>
      <c r="D84" s="14"/>
      <c r="E84" s="68">
        <f>SUM(E85)</f>
        <v>705117</v>
      </c>
      <c r="F84" s="68">
        <f>SUM(F85)</f>
        <v>397905.59</v>
      </c>
      <c r="G84" s="32">
        <v>56.4</v>
      </c>
    </row>
    <row r="85" spans="2:7" ht="39.75" customHeight="1" thickBot="1">
      <c r="B85" s="11" t="s">
        <v>155</v>
      </c>
      <c r="C85" s="23" t="s">
        <v>156</v>
      </c>
      <c r="D85" s="14"/>
      <c r="E85" s="68">
        <f>SUM(E86:E92)</f>
        <v>705117</v>
      </c>
      <c r="F85" s="68">
        <f>SUM(F86:F92)</f>
        <v>397905.59</v>
      </c>
      <c r="G85" s="32">
        <v>56.4</v>
      </c>
    </row>
    <row r="86" spans="2:7" ht="151.5" customHeight="1" thickBot="1">
      <c r="B86" s="67" t="s">
        <v>157</v>
      </c>
      <c r="C86" s="17" t="s">
        <v>158</v>
      </c>
      <c r="D86" s="4">
        <v>100</v>
      </c>
      <c r="E86" s="44">
        <v>457722</v>
      </c>
      <c r="F86" s="6">
        <v>297604.84999999998</v>
      </c>
      <c r="G86" s="6">
        <v>65</v>
      </c>
    </row>
    <row r="87" spans="2:7" ht="222" customHeight="1" thickBot="1">
      <c r="B87" s="69" t="s">
        <v>143</v>
      </c>
      <c r="C87" s="17" t="s">
        <v>159</v>
      </c>
      <c r="D87" s="40">
        <v>100</v>
      </c>
      <c r="E87" s="44">
        <v>58001</v>
      </c>
      <c r="F87" s="6">
        <v>22660.39</v>
      </c>
      <c r="G87" s="6">
        <v>39.1</v>
      </c>
    </row>
    <row r="88" spans="2:7" ht="227.25" customHeight="1" thickBot="1">
      <c r="B88" s="67" t="s">
        <v>160</v>
      </c>
      <c r="C88" s="4" t="s">
        <v>161</v>
      </c>
      <c r="D88" s="40">
        <v>100</v>
      </c>
      <c r="E88" s="44">
        <v>147551</v>
      </c>
      <c r="F88" s="6">
        <v>45320.77</v>
      </c>
      <c r="G88" s="6">
        <v>30.7</v>
      </c>
    </row>
    <row r="89" spans="2:7" ht="98.25" customHeight="1" thickBot="1">
      <c r="B89" s="67" t="s">
        <v>162</v>
      </c>
      <c r="C89" s="4" t="s">
        <v>163</v>
      </c>
      <c r="D89" s="4">
        <v>200</v>
      </c>
      <c r="E89" s="44">
        <v>1343</v>
      </c>
      <c r="F89" s="70">
        <v>1343</v>
      </c>
      <c r="G89" s="6">
        <v>100</v>
      </c>
    </row>
    <row r="90" spans="2:7" ht="78" customHeight="1" thickBot="1">
      <c r="B90" s="67" t="s">
        <v>164</v>
      </c>
      <c r="C90" s="4" t="s">
        <v>165</v>
      </c>
      <c r="D90" s="4">
        <v>200</v>
      </c>
      <c r="E90" s="44">
        <v>5000</v>
      </c>
      <c r="F90" s="44">
        <v>5000</v>
      </c>
      <c r="G90" s="6">
        <v>100</v>
      </c>
    </row>
    <row r="91" spans="2:7" ht="72" customHeight="1" thickBot="1">
      <c r="B91" s="66" t="s">
        <v>166</v>
      </c>
      <c r="C91" s="27" t="s">
        <v>158</v>
      </c>
      <c r="D91" s="18">
        <v>200</v>
      </c>
      <c r="E91" s="44">
        <v>35500</v>
      </c>
      <c r="F91" s="6">
        <v>25976.58</v>
      </c>
      <c r="G91" s="6">
        <v>73.2</v>
      </c>
    </row>
    <row r="92" spans="2:7" ht="87.75" customHeight="1" thickBot="1">
      <c r="B92" s="38" t="s">
        <v>167</v>
      </c>
      <c r="C92" s="17" t="s">
        <v>168</v>
      </c>
      <c r="D92" s="18">
        <v>200</v>
      </c>
      <c r="E92" s="6">
        <v>0</v>
      </c>
      <c r="F92" s="6">
        <v>0</v>
      </c>
      <c r="G92" s="6">
        <v>0</v>
      </c>
    </row>
    <row r="93" spans="2:7" ht="71.25" customHeight="1" thickBot="1">
      <c r="B93" s="37" t="s">
        <v>169</v>
      </c>
      <c r="C93" s="8" t="s">
        <v>170</v>
      </c>
      <c r="D93" s="21"/>
      <c r="E93" s="57">
        <f>SUM(E94)</f>
        <v>334404</v>
      </c>
      <c r="F93" s="57">
        <f>SUM(F94)</f>
        <v>292103</v>
      </c>
      <c r="G93" s="32">
        <v>87.3</v>
      </c>
    </row>
    <row r="94" spans="2:7" ht="56.25" customHeight="1" thickBot="1">
      <c r="B94" s="11" t="s">
        <v>171</v>
      </c>
      <c r="C94" s="23" t="s">
        <v>172</v>
      </c>
      <c r="D94" s="14"/>
      <c r="E94" s="57">
        <f>SUM(E95)</f>
        <v>334404</v>
      </c>
      <c r="F94" s="57">
        <f>SUM(F95)</f>
        <v>292103</v>
      </c>
      <c r="G94" s="32">
        <v>87.3</v>
      </c>
    </row>
    <row r="95" spans="2:7" ht="120" customHeight="1" thickBot="1">
      <c r="B95" s="67" t="s">
        <v>173</v>
      </c>
      <c r="C95" s="17" t="s">
        <v>174</v>
      </c>
      <c r="D95" s="40">
        <v>200</v>
      </c>
      <c r="E95" s="71">
        <v>334404</v>
      </c>
      <c r="F95" s="44">
        <v>292103</v>
      </c>
      <c r="G95" s="6">
        <v>87.3</v>
      </c>
    </row>
    <row r="96" spans="2:7" ht="53.25" customHeight="1" thickBot="1">
      <c r="B96" s="72" t="s">
        <v>175</v>
      </c>
      <c r="C96" s="73" t="s">
        <v>176</v>
      </c>
      <c r="D96" s="74"/>
      <c r="E96" s="57">
        <f>SUM(E97)</f>
        <v>55000</v>
      </c>
      <c r="F96" s="57">
        <f>SUM(F97)</f>
        <v>54692</v>
      </c>
      <c r="G96" s="32">
        <v>99.4</v>
      </c>
    </row>
    <row r="97" spans="2:7" ht="60.75" customHeight="1" thickBot="1">
      <c r="B97" s="72" t="s">
        <v>177</v>
      </c>
      <c r="C97" s="73" t="s">
        <v>178</v>
      </c>
      <c r="D97" s="74"/>
      <c r="E97" s="57">
        <f>SUM(E98)</f>
        <v>55000</v>
      </c>
      <c r="F97" s="57">
        <f>SUM(F98)</f>
        <v>54692</v>
      </c>
      <c r="G97" s="32">
        <v>99.4</v>
      </c>
    </row>
    <row r="98" spans="2:7" ht="73.5" customHeight="1" thickBot="1">
      <c r="B98" s="67" t="s">
        <v>179</v>
      </c>
      <c r="C98" s="17" t="s">
        <v>180</v>
      </c>
      <c r="D98" s="40"/>
      <c r="E98" s="44">
        <v>55000</v>
      </c>
      <c r="F98" s="44">
        <v>54692</v>
      </c>
      <c r="G98" s="6">
        <v>99.4</v>
      </c>
    </row>
    <row r="99" spans="2:7" ht="66" customHeight="1" thickBot="1">
      <c r="B99" s="7" t="s">
        <v>181</v>
      </c>
      <c r="C99" s="8" t="s">
        <v>182</v>
      </c>
      <c r="D99" s="9"/>
      <c r="E99" s="57">
        <f>SUM(E100+E111)</f>
        <v>4718236.8</v>
      </c>
      <c r="F99" s="57">
        <f>SUM(F100+F111)</f>
        <v>3223826.32</v>
      </c>
      <c r="G99" s="32">
        <v>68.3</v>
      </c>
    </row>
    <row r="100" spans="2:7" ht="71.25" customHeight="1" thickBot="1">
      <c r="B100" s="11" t="s">
        <v>183</v>
      </c>
      <c r="C100" s="8" t="s">
        <v>184</v>
      </c>
      <c r="D100" s="14"/>
      <c r="E100" s="57">
        <f>SUM(E101)</f>
        <v>4669036.8</v>
      </c>
      <c r="F100" s="57">
        <f>SUM(F101)</f>
        <v>3187660.32</v>
      </c>
      <c r="G100" s="32">
        <v>68.3</v>
      </c>
    </row>
    <row r="101" spans="2:7" ht="62.25" customHeight="1" thickBot="1">
      <c r="B101" s="11" t="s">
        <v>185</v>
      </c>
      <c r="C101" s="23" t="s">
        <v>186</v>
      </c>
      <c r="D101" s="14"/>
      <c r="E101" s="57">
        <f>SUM(E102:E110)</f>
        <v>4669036.8</v>
      </c>
      <c r="F101" s="57">
        <f>SUM(F102:F110)</f>
        <v>3187660.32</v>
      </c>
      <c r="G101" s="32">
        <v>68.3</v>
      </c>
    </row>
    <row r="102" spans="2:7" ht="147" customHeight="1" thickBot="1">
      <c r="B102" s="67" t="s">
        <v>187</v>
      </c>
      <c r="C102" s="17" t="s">
        <v>188</v>
      </c>
      <c r="D102" s="4">
        <v>100</v>
      </c>
      <c r="E102" s="6">
        <v>2790642.94</v>
      </c>
      <c r="F102" s="6">
        <v>1952701.86</v>
      </c>
      <c r="G102" s="6">
        <v>69.900000000000006</v>
      </c>
    </row>
    <row r="103" spans="2:7" ht="76.5" customHeight="1" thickBot="1">
      <c r="B103" s="67" t="s">
        <v>189</v>
      </c>
      <c r="C103" s="40" t="s">
        <v>190</v>
      </c>
      <c r="D103" s="40">
        <v>200</v>
      </c>
      <c r="E103" s="6">
        <v>607903.64</v>
      </c>
      <c r="F103" s="6">
        <v>311890.73</v>
      </c>
      <c r="G103" s="6">
        <v>51.3</v>
      </c>
    </row>
    <row r="104" spans="2:7" ht="67.5" customHeight="1" thickBot="1">
      <c r="B104" s="67" t="s">
        <v>191</v>
      </c>
      <c r="C104" s="40" t="s">
        <v>190</v>
      </c>
      <c r="D104" s="40">
        <v>800</v>
      </c>
      <c r="E104" s="44">
        <v>75900</v>
      </c>
      <c r="F104" s="44">
        <v>55754</v>
      </c>
      <c r="G104" s="6">
        <v>73.5</v>
      </c>
    </row>
    <row r="105" spans="2:7" ht="146.25" customHeight="1" thickBot="1">
      <c r="B105" s="67" t="s">
        <v>192</v>
      </c>
      <c r="C105" s="27" t="s">
        <v>193</v>
      </c>
      <c r="D105" s="4">
        <v>100</v>
      </c>
      <c r="E105" s="6">
        <v>893611.62</v>
      </c>
      <c r="F105" s="6">
        <v>674108.57</v>
      </c>
      <c r="G105" s="6">
        <v>75.400000000000006</v>
      </c>
    </row>
    <row r="106" spans="2:7" ht="78" customHeight="1" thickBot="1">
      <c r="B106" s="75" t="s">
        <v>194</v>
      </c>
      <c r="C106" s="17" t="s">
        <v>195</v>
      </c>
      <c r="D106" s="40">
        <v>500</v>
      </c>
      <c r="E106" s="6">
        <v>0</v>
      </c>
      <c r="F106" s="6">
        <v>0</v>
      </c>
      <c r="G106" s="6">
        <v>0</v>
      </c>
    </row>
    <row r="107" spans="2:7" ht="118.5" customHeight="1" thickBot="1">
      <c r="B107" s="67" t="s">
        <v>196</v>
      </c>
      <c r="C107" s="17" t="s">
        <v>197</v>
      </c>
      <c r="D107" s="40">
        <v>200</v>
      </c>
      <c r="E107" s="44">
        <v>110018.6</v>
      </c>
      <c r="F107" s="6">
        <v>79159.89</v>
      </c>
      <c r="G107" s="6">
        <v>72</v>
      </c>
    </row>
    <row r="108" spans="2:7" ht="63" customHeight="1" thickBot="1">
      <c r="B108" s="76" t="s">
        <v>198</v>
      </c>
      <c r="C108" s="17" t="s">
        <v>199</v>
      </c>
      <c r="D108" s="40">
        <v>200</v>
      </c>
      <c r="E108" s="44">
        <v>51120</v>
      </c>
      <c r="F108" s="6">
        <v>38340.269999999997</v>
      </c>
      <c r="G108" s="6">
        <v>75</v>
      </c>
    </row>
    <row r="109" spans="2:7" ht="91.5" customHeight="1" thickBot="1">
      <c r="B109" s="67" t="s">
        <v>200</v>
      </c>
      <c r="C109" s="17" t="s">
        <v>201</v>
      </c>
      <c r="D109" s="40">
        <v>200</v>
      </c>
      <c r="E109" s="44">
        <v>67840</v>
      </c>
      <c r="F109" s="44">
        <v>21705</v>
      </c>
      <c r="G109" s="6">
        <v>32</v>
      </c>
    </row>
    <row r="110" spans="2:7" ht="109.5" customHeight="1" thickBot="1">
      <c r="B110" s="67" t="s">
        <v>202</v>
      </c>
      <c r="C110" s="17" t="s">
        <v>203</v>
      </c>
      <c r="D110" s="40">
        <v>300</v>
      </c>
      <c r="E110" s="44">
        <v>72000</v>
      </c>
      <c r="F110" s="44">
        <v>54000</v>
      </c>
      <c r="G110" s="6">
        <v>75</v>
      </c>
    </row>
    <row r="111" spans="2:7" ht="47.25" customHeight="1" thickBot="1">
      <c r="B111" s="11" t="s">
        <v>204</v>
      </c>
      <c r="C111" s="8" t="s">
        <v>205</v>
      </c>
      <c r="D111" s="14"/>
      <c r="E111" s="57">
        <f>SUM(E112)</f>
        <v>49200</v>
      </c>
      <c r="F111" s="57">
        <f>SUM(F112)</f>
        <v>36166</v>
      </c>
      <c r="G111" s="32">
        <v>73.5</v>
      </c>
    </row>
    <row r="112" spans="2:7" ht="52.5" customHeight="1" thickBot="1">
      <c r="B112" s="11" t="s">
        <v>206</v>
      </c>
      <c r="C112" s="8" t="s">
        <v>207</v>
      </c>
      <c r="D112" s="14"/>
      <c r="E112" s="57">
        <f>SUM(E113+E115)</f>
        <v>49200</v>
      </c>
      <c r="F112" s="57">
        <f>SUM(F113+F115)</f>
        <v>36166</v>
      </c>
      <c r="G112" s="32">
        <v>73.5</v>
      </c>
    </row>
    <row r="113" spans="2:7" ht="131.25" customHeight="1" thickBot="1">
      <c r="B113" s="67" t="s">
        <v>208</v>
      </c>
      <c r="C113" s="17" t="s">
        <v>209</v>
      </c>
      <c r="D113" s="40">
        <v>200</v>
      </c>
      <c r="E113" s="44">
        <v>41000</v>
      </c>
      <c r="F113" s="44">
        <v>29060</v>
      </c>
      <c r="G113" s="6">
        <v>70.900000000000006</v>
      </c>
    </row>
    <row r="114" spans="2:7" ht="87.75" customHeight="1" thickBot="1">
      <c r="B114" s="77" t="s">
        <v>210</v>
      </c>
      <c r="C114" s="17" t="s">
        <v>211</v>
      </c>
      <c r="D114" s="42">
        <v>100</v>
      </c>
      <c r="E114" s="6">
        <v>0</v>
      </c>
      <c r="F114" s="6">
        <v>0</v>
      </c>
      <c r="G114" s="6">
        <v>0</v>
      </c>
    </row>
    <row r="115" spans="2:7" ht="102.75" customHeight="1" thickBot="1">
      <c r="B115" s="77" t="s">
        <v>212</v>
      </c>
      <c r="C115" s="17" t="s">
        <v>213</v>
      </c>
      <c r="D115" s="42">
        <v>800</v>
      </c>
      <c r="E115" s="44">
        <v>8200</v>
      </c>
      <c r="F115" s="44">
        <v>7106</v>
      </c>
      <c r="G115" s="6">
        <v>86.6</v>
      </c>
    </row>
    <row r="116" spans="2:7" ht="46.5" customHeight="1" thickBot="1">
      <c r="B116" s="78" t="s">
        <v>214</v>
      </c>
      <c r="C116" s="8" t="s">
        <v>215</v>
      </c>
      <c r="D116" s="48"/>
      <c r="E116" s="57">
        <f>SUM(E117)</f>
        <v>470375</v>
      </c>
      <c r="F116" s="57">
        <f>SUM(F117)</f>
        <v>182182.39999999999</v>
      </c>
      <c r="G116" s="32">
        <v>38.700000000000003</v>
      </c>
    </row>
    <row r="117" spans="2:7" ht="47.25" customHeight="1" thickBot="1">
      <c r="B117" s="78" t="s">
        <v>216</v>
      </c>
      <c r="C117" s="8" t="s">
        <v>217</v>
      </c>
      <c r="D117" s="48"/>
      <c r="E117" s="57">
        <f>SUM(E118+E120+E122)</f>
        <v>470375</v>
      </c>
      <c r="F117" s="57">
        <f>SUM(F118+F120+F122)</f>
        <v>182182.39999999999</v>
      </c>
      <c r="G117" s="32">
        <v>38.700000000000003</v>
      </c>
    </row>
    <row r="118" spans="2:7" ht="57.75" customHeight="1" thickBot="1">
      <c r="B118" s="79" t="s">
        <v>218</v>
      </c>
      <c r="C118" s="80" t="s">
        <v>219</v>
      </c>
      <c r="D118" s="81"/>
      <c r="E118" s="57">
        <f>E119</f>
        <v>120000</v>
      </c>
      <c r="F118" s="57">
        <f>F119</f>
        <v>79626.399999999994</v>
      </c>
      <c r="G118" s="32">
        <v>66.3</v>
      </c>
    </row>
    <row r="119" spans="2:7" ht="62.25" customHeight="1" thickBot="1">
      <c r="B119" s="38" t="s">
        <v>220</v>
      </c>
      <c r="C119" s="17" t="s">
        <v>221</v>
      </c>
      <c r="D119" s="4">
        <v>800</v>
      </c>
      <c r="E119" s="71">
        <v>120000</v>
      </c>
      <c r="F119" s="95">
        <v>79626.399999999994</v>
      </c>
      <c r="G119" s="6">
        <v>66.3</v>
      </c>
    </row>
    <row r="120" spans="2:7" ht="48.75" customHeight="1" thickBot="1">
      <c r="B120" s="82" t="s">
        <v>222</v>
      </c>
      <c r="C120" s="73" t="s">
        <v>223</v>
      </c>
      <c r="D120" s="74"/>
      <c r="E120" s="57">
        <f>E121</f>
        <v>0</v>
      </c>
      <c r="F120" s="57">
        <f>F121</f>
        <v>0</v>
      </c>
      <c r="G120" s="32">
        <v>0</v>
      </c>
    </row>
    <row r="121" spans="2:7" ht="216" customHeight="1" thickBot="1">
      <c r="B121" s="83" t="s">
        <v>224</v>
      </c>
      <c r="C121" s="17" t="s">
        <v>225</v>
      </c>
      <c r="D121" s="40">
        <v>800</v>
      </c>
      <c r="E121" s="71">
        <v>0</v>
      </c>
      <c r="F121" s="6">
        <v>0</v>
      </c>
      <c r="G121" s="6">
        <v>0</v>
      </c>
    </row>
    <row r="122" spans="2:7" ht="80.25" customHeight="1" thickBot="1">
      <c r="B122" s="82" t="s">
        <v>226</v>
      </c>
      <c r="C122" s="73" t="s">
        <v>227</v>
      </c>
      <c r="D122" s="74"/>
      <c r="E122" s="57">
        <f>SUM(E123+E124)</f>
        <v>350375</v>
      </c>
      <c r="F122" s="57">
        <f>SUM(F123+F124)</f>
        <v>102556</v>
      </c>
      <c r="G122" s="32">
        <v>29.3</v>
      </c>
    </row>
    <row r="123" spans="2:7" ht="72.75" customHeight="1" thickBot="1">
      <c r="B123" s="84" t="s">
        <v>228</v>
      </c>
      <c r="C123" s="85" t="s">
        <v>229</v>
      </c>
      <c r="D123" s="86">
        <v>800</v>
      </c>
      <c r="E123" s="44">
        <v>325375</v>
      </c>
      <c r="F123" s="44">
        <v>85431</v>
      </c>
      <c r="G123" s="6">
        <v>26.3</v>
      </c>
    </row>
    <row r="124" spans="2:7" ht="177" customHeight="1" thickBot="1">
      <c r="B124" s="83" t="s">
        <v>230</v>
      </c>
      <c r="C124" s="17" t="s">
        <v>231</v>
      </c>
      <c r="D124" s="40">
        <v>800</v>
      </c>
      <c r="E124" s="44">
        <v>25000</v>
      </c>
      <c r="F124" s="44">
        <v>17125</v>
      </c>
      <c r="G124" s="6">
        <v>68.5</v>
      </c>
    </row>
    <row r="125" spans="2:7" ht="50.25" customHeight="1" thickBot="1">
      <c r="B125" s="82" t="s">
        <v>232</v>
      </c>
      <c r="C125" s="73" t="s">
        <v>233</v>
      </c>
      <c r="D125" s="74"/>
      <c r="E125" s="57">
        <f>SUM(E126)</f>
        <v>4800</v>
      </c>
      <c r="F125" s="57">
        <f t="shared" ref="F125" si="6">SUM(F127)</f>
        <v>4200</v>
      </c>
      <c r="G125" s="32">
        <v>87.5</v>
      </c>
    </row>
    <row r="126" spans="2:7" ht="50.25" customHeight="1" thickBot="1">
      <c r="B126" s="82" t="s">
        <v>234</v>
      </c>
      <c r="C126" s="73" t="s">
        <v>235</v>
      </c>
      <c r="D126" s="74"/>
      <c r="E126" s="57">
        <f>SUM(E127)</f>
        <v>4800</v>
      </c>
      <c r="F126" s="57">
        <f>SUM(F127)</f>
        <v>4200</v>
      </c>
      <c r="G126" s="32">
        <v>87.5</v>
      </c>
    </row>
    <row r="127" spans="2:7" ht="24.75" customHeight="1" thickBot="1">
      <c r="B127" s="82" t="s">
        <v>236</v>
      </c>
      <c r="C127" s="73" t="s">
        <v>237</v>
      </c>
      <c r="D127" s="74"/>
      <c r="E127" s="57">
        <f>SUM(E128)</f>
        <v>4800</v>
      </c>
      <c r="F127" s="57">
        <f>SUM(F128)</f>
        <v>4200</v>
      </c>
      <c r="G127" s="32">
        <v>87.5</v>
      </c>
    </row>
    <row r="128" spans="2:7" ht="69.75" customHeight="1" thickBot="1">
      <c r="B128" s="83" t="s">
        <v>238</v>
      </c>
      <c r="C128" s="17" t="s">
        <v>239</v>
      </c>
      <c r="D128" s="40"/>
      <c r="E128" s="71">
        <v>4800</v>
      </c>
      <c r="F128" s="44">
        <v>4200</v>
      </c>
      <c r="G128" s="6">
        <v>87.5</v>
      </c>
    </row>
    <row r="129" spans="2:7" ht="60" customHeight="1" thickBot="1">
      <c r="B129" s="82" t="s">
        <v>240</v>
      </c>
      <c r="C129" s="73" t="s">
        <v>241</v>
      </c>
      <c r="D129" s="74"/>
      <c r="E129" s="57">
        <f>SUM(E130)</f>
        <v>1496399.09</v>
      </c>
      <c r="F129" s="57">
        <f>SUM(F130)</f>
        <v>0</v>
      </c>
      <c r="G129" s="32">
        <v>0</v>
      </c>
    </row>
    <row r="130" spans="2:7" ht="57.75" customHeight="1" thickBot="1">
      <c r="B130" s="82" t="s">
        <v>242</v>
      </c>
      <c r="C130" s="73" t="s">
        <v>243</v>
      </c>
      <c r="D130" s="74"/>
      <c r="E130" s="57">
        <f>SUM(E131)</f>
        <v>1496399.09</v>
      </c>
      <c r="F130" s="57">
        <f>SUM(F131)</f>
        <v>0</v>
      </c>
      <c r="G130" s="32">
        <v>0</v>
      </c>
    </row>
    <row r="131" spans="2:7" ht="56.25" customHeight="1" thickBot="1">
      <c r="B131" s="82" t="s">
        <v>244</v>
      </c>
      <c r="C131" s="73" t="s">
        <v>245</v>
      </c>
      <c r="D131" s="74"/>
      <c r="E131" s="57">
        <f>SUM(E132:E134)</f>
        <v>1496399.09</v>
      </c>
      <c r="F131" s="57">
        <f>SUM(F132:F134)</f>
        <v>0</v>
      </c>
      <c r="G131" s="32">
        <v>0</v>
      </c>
    </row>
    <row r="132" spans="2:7" ht="52.5" customHeight="1" thickBot="1">
      <c r="B132" s="83" t="s">
        <v>246</v>
      </c>
      <c r="C132" s="17" t="s">
        <v>247</v>
      </c>
      <c r="D132" s="40">
        <v>200</v>
      </c>
      <c r="E132" s="6">
        <v>1251202.6200000001</v>
      </c>
      <c r="F132" s="6">
        <v>0</v>
      </c>
      <c r="G132" s="6">
        <v>0</v>
      </c>
    </row>
    <row r="133" spans="2:7" ht="57.75" customHeight="1" thickBot="1">
      <c r="B133" s="83" t="s">
        <v>248</v>
      </c>
      <c r="C133" s="17" t="s">
        <v>249</v>
      </c>
      <c r="D133" s="40">
        <v>200</v>
      </c>
      <c r="E133" s="6">
        <v>245196.47</v>
      </c>
      <c r="F133" s="6">
        <v>0</v>
      </c>
      <c r="G133" s="6">
        <v>0</v>
      </c>
    </row>
    <row r="134" spans="2:7" ht="46.5" customHeight="1" thickBot="1">
      <c r="B134" s="83" t="s">
        <v>250</v>
      </c>
      <c r="C134" s="17" t="s">
        <v>251</v>
      </c>
      <c r="D134" s="40">
        <v>200</v>
      </c>
      <c r="E134" s="6">
        <v>0</v>
      </c>
      <c r="F134" s="6">
        <v>0</v>
      </c>
      <c r="G134" s="6">
        <v>0</v>
      </c>
    </row>
    <row r="135" spans="2:7" ht="74.25" customHeight="1" thickBot="1">
      <c r="B135" s="7" t="s">
        <v>252</v>
      </c>
      <c r="C135" s="8" t="s">
        <v>253</v>
      </c>
      <c r="D135" s="14"/>
      <c r="E135" s="57">
        <f>SUM(E136+E138+E142)</f>
        <v>158700</v>
      </c>
      <c r="F135" s="57">
        <f>SUM(F136+F138+F142)</f>
        <v>97528.06</v>
      </c>
      <c r="G135" s="32">
        <v>61.4</v>
      </c>
    </row>
    <row r="136" spans="2:7" ht="36" customHeight="1" thickBot="1">
      <c r="B136" s="11" t="s">
        <v>254</v>
      </c>
      <c r="C136" s="23" t="s">
        <v>255</v>
      </c>
      <c r="D136" s="14"/>
      <c r="E136" s="57">
        <f>SUM(E137)</f>
        <v>20000</v>
      </c>
      <c r="F136" s="57">
        <v>0</v>
      </c>
      <c r="G136" s="32">
        <v>0</v>
      </c>
    </row>
    <row r="137" spans="2:7" ht="19.5" customHeight="1" thickBot="1">
      <c r="B137" s="75" t="s">
        <v>256</v>
      </c>
      <c r="C137" s="17" t="s">
        <v>257</v>
      </c>
      <c r="D137" s="40">
        <v>700</v>
      </c>
      <c r="E137" s="71">
        <v>20000</v>
      </c>
      <c r="F137" s="6">
        <v>0</v>
      </c>
      <c r="G137" s="6">
        <v>0</v>
      </c>
    </row>
    <row r="138" spans="2:7" ht="78.75" customHeight="1" thickBot="1">
      <c r="B138" s="7" t="s">
        <v>258</v>
      </c>
      <c r="C138" s="8" t="s">
        <v>259</v>
      </c>
      <c r="D138" s="14"/>
      <c r="E138" s="57">
        <f>SUM(E139)</f>
        <v>138700</v>
      </c>
      <c r="F138" s="57">
        <f>SUM(F139)</f>
        <v>97528.06</v>
      </c>
      <c r="G138" s="32">
        <v>70.3</v>
      </c>
    </row>
    <row r="139" spans="2:7" ht="30" customHeight="1" thickBot="1">
      <c r="B139" s="11" t="s">
        <v>254</v>
      </c>
      <c r="C139" s="8" t="s">
        <v>260</v>
      </c>
      <c r="D139" s="14"/>
      <c r="E139" s="57">
        <f>SUM(E140+E141)</f>
        <v>138700</v>
      </c>
      <c r="F139" s="57">
        <f>SUM(F140+F141)</f>
        <v>97528.06</v>
      </c>
      <c r="G139" s="32">
        <v>70.3</v>
      </c>
    </row>
    <row r="140" spans="2:7" ht="165" customHeight="1" thickBot="1">
      <c r="B140" s="38" t="s">
        <v>261</v>
      </c>
      <c r="C140" s="87" t="s">
        <v>262</v>
      </c>
      <c r="D140" s="40">
        <v>100</v>
      </c>
      <c r="E140" s="71">
        <v>138700</v>
      </c>
      <c r="F140" s="6">
        <v>97528.06</v>
      </c>
      <c r="G140" s="6">
        <v>70.3</v>
      </c>
    </row>
    <row r="141" spans="2:7" ht="102" customHeight="1" thickBot="1">
      <c r="B141" s="66" t="s">
        <v>263</v>
      </c>
      <c r="C141" s="42" t="s">
        <v>264</v>
      </c>
      <c r="D141" s="40">
        <v>200</v>
      </c>
      <c r="E141" s="71">
        <v>0</v>
      </c>
      <c r="F141" s="6">
        <v>0</v>
      </c>
      <c r="G141" s="6">
        <v>0</v>
      </c>
    </row>
    <row r="142" spans="2:7" ht="102" customHeight="1" thickBot="1">
      <c r="B142" s="88" t="s">
        <v>265</v>
      </c>
      <c r="C142" s="89" t="s">
        <v>266</v>
      </c>
      <c r="D142" s="81"/>
      <c r="E142" s="57">
        <f>SUM(E143)</f>
        <v>0</v>
      </c>
      <c r="F142" s="57">
        <f>SUM(F143)</f>
        <v>0</v>
      </c>
      <c r="G142" s="32">
        <v>0</v>
      </c>
    </row>
    <row r="143" spans="2:7" ht="16.5" thickBot="1">
      <c r="B143" s="90" t="s">
        <v>254</v>
      </c>
      <c r="C143" s="91" t="s">
        <v>267</v>
      </c>
      <c r="D143" s="81">
        <v>0</v>
      </c>
      <c r="E143" s="57">
        <f>SUM(E144)</f>
        <v>0</v>
      </c>
      <c r="F143" s="57">
        <f>SUM(F144)</f>
        <v>0</v>
      </c>
      <c r="G143" s="32">
        <v>0</v>
      </c>
    </row>
    <row r="144" spans="2:7" ht="113.25" customHeight="1" thickBot="1">
      <c r="B144" s="92" t="s">
        <v>268</v>
      </c>
      <c r="C144" s="17" t="s">
        <v>269</v>
      </c>
      <c r="D144" s="4">
        <v>200</v>
      </c>
      <c r="E144" s="71">
        <v>0</v>
      </c>
      <c r="F144" s="6">
        <v>0</v>
      </c>
      <c r="G144" s="6">
        <v>0</v>
      </c>
    </row>
    <row r="145" spans="2:7" ht="16.5" thickBot="1">
      <c r="B145" s="7" t="s">
        <v>270</v>
      </c>
      <c r="C145" s="14"/>
      <c r="D145" s="14"/>
      <c r="E145" s="57">
        <f>SUM(E10+E25+E35+E57+E63+E74+E99+E116+E125+E129+E135)</f>
        <v>23160719.5</v>
      </c>
      <c r="F145" s="57">
        <f>SUM(F10+F25+F35+F57+F63+F74+F99+F116+F125+F129+F135)</f>
        <v>9541599.4000000004</v>
      </c>
      <c r="G145" s="6">
        <v>41.2</v>
      </c>
    </row>
  </sheetData>
  <mergeCells count="2">
    <mergeCell ref="D5:E5"/>
    <mergeCell ref="B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Elena</cp:lastModifiedBy>
  <dcterms:created xsi:type="dcterms:W3CDTF">2017-10-17T13:34:45Z</dcterms:created>
  <dcterms:modified xsi:type="dcterms:W3CDTF">2017-10-18T05:24:20Z</dcterms:modified>
</cp:coreProperties>
</file>